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G36" i="1"/>
  <c r="G37" s="1"/>
  <c r="S37"/>
  <c r="R37"/>
  <c r="Q37"/>
  <c r="P37"/>
  <c r="O37"/>
  <c r="N37"/>
  <c r="M37"/>
  <c r="L37"/>
  <c r="J37"/>
  <c r="H36"/>
  <c r="K37"/>
  <c r="S35"/>
</calcChain>
</file>

<file path=xl/sharedStrings.xml><?xml version="1.0" encoding="utf-8"?>
<sst xmlns="http://schemas.openxmlformats.org/spreadsheetml/2006/main" count="184" uniqueCount="129">
  <si>
    <t>CONSEJO NACIONAL DE INVESTIGACIONES AGROPECUARIAS Y FORESTALES CONIAF</t>
  </si>
  <si>
    <t>NOMINA EMPLEADOS FEBRERO 2017</t>
  </si>
  <si>
    <t>"Año del Fomento Agroferestal"</t>
  </si>
  <si>
    <t>SEGURIDAD SOCIAL (LEY 87-01)</t>
  </si>
  <si>
    <t xml:space="preserve">Registro </t>
  </si>
  <si>
    <t>Total retenciones y Aporte</t>
  </si>
  <si>
    <t>SEGURO DE PENSION (9.97%)</t>
  </si>
  <si>
    <t xml:space="preserve">Riesgo </t>
  </si>
  <si>
    <t>Seguro de salud  (10.53%)</t>
  </si>
  <si>
    <t xml:space="preserve">Depencientes </t>
  </si>
  <si>
    <t>No.</t>
  </si>
  <si>
    <t>NOMBRE</t>
  </si>
  <si>
    <t>CARGO</t>
  </si>
  <si>
    <t>DEPARTAMENTO</t>
  </si>
  <si>
    <t>FUNCION</t>
  </si>
  <si>
    <t>ESTATUS</t>
  </si>
  <si>
    <t>ISR</t>
  </si>
  <si>
    <t>SEG.VIDA</t>
  </si>
  <si>
    <t>S.SOCIAL</t>
  </si>
  <si>
    <t>Patronal</t>
  </si>
  <si>
    <t>laboral</t>
  </si>
  <si>
    <t>SFS</t>
  </si>
  <si>
    <t>Adicionales</t>
  </si>
  <si>
    <t>Subtotal TSS</t>
  </si>
  <si>
    <t>Deducción</t>
  </si>
  <si>
    <t xml:space="preserve">Aporte </t>
  </si>
  <si>
    <t>SUELDO</t>
  </si>
  <si>
    <t>Sub-Cuenta</t>
  </si>
  <si>
    <t xml:space="preserve"> </t>
  </si>
  <si>
    <t>LEY 11-92 (1*)</t>
  </si>
  <si>
    <t>(1.3%) (2*)</t>
  </si>
  <si>
    <t>y Otros</t>
  </si>
  <si>
    <t>Empleado</t>
  </si>
  <si>
    <t>NETO</t>
  </si>
  <si>
    <t>Cruz Dilia Agramonte Pérez</t>
  </si>
  <si>
    <t>Enc. Contabilidad</t>
  </si>
  <si>
    <t>Div. Administrativa y Financ.</t>
  </si>
  <si>
    <t>Encargada Contabilidad</t>
  </si>
  <si>
    <t>De carrera</t>
  </si>
  <si>
    <t>Alejandro Gómez Mejia</t>
  </si>
  <si>
    <t>Enc. Div. de Planif. Y Desarrollo</t>
  </si>
  <si>
    <t>Div. de Planif. Y Desarrollo</t>
  </si>
  <si>
    <t>Encargado</t>
  </si>
  <si>
    <t>Fijo</t>
  </si>
  <si>
    <t>Cesar Montero Ramirez</t>
  </si>
  <si>
    <t>Div. Div. Producción Animal</t>
  </si>
  <si>
    <t>Patria Martinez Almonte</t>
  </si>
  <si>
    <t>Encargada</t>
  </si>
  <si>
    <t>Jose Antonio Nova</t>
  </si>
  <si>
    <t>Div. Protección MA y RRNN</t>
  </si>
  <si>
    <t>Maldane Cuello Espinosa</t>
  </si>
  <si>
    <t>Analista de Proy. De Investigación</t>
  </si>
  <si>
    <t>Analista de Proyectos</t>
  </si>
  <si>
    <t>Victor  E. Payano</t>
  </si>
  <si>
    <t>Div.de Estudios Socioec.</t>
  </si>
  <si>
    <t>Mailen Josefina  Ramirez C.</t>
  </si>
  <si>
    <t>Auxiliar de Contabilidad</t>
  </si>
  <si>
    <t>Eymi Yudesky de Jesus Abreu</t>
  </si>
  <si>
    <t>Recepcionista</t>
  </si>
  <si>
    <t>Mónica D. Rosario</t>
  </si>
  <si>
    <t xml:space="preserve">Conserje </t>
  </si>
  <si>
    <t>Estatus Simplificado</t>
  </si>
  <si>
    <t>Fidelina Sena Segura</t>
  </si>
  <si>
    <t>Conserje</t>
  </si>
  <si>
    <t>Ofelia Milagros De Castro M.</t>
  </si>
  <si>
    <t>Tramite de Pensión</t>
  </si>
  <si>
    <t>Marcos Cesar Justo Mauricio</t>
  </si>
  <si>
    <t>Juan Modesto Chávez</t>
  </si>
  <si>
    <t>Director Ejecutivo Interino</t>
  </si>
  <si>
    <t>Dirección Ejectiva</t>
  </si>
  <si>
    <t>Director</t>
  </si>
  <si>
    <t xml:space="preserve">Libre nombramiento y remosión </t>
  </si>
  <si>
    <t>José  de los Angeles Cepeda</t>
  </si>
  <si>
    <t>Enc. Div. Acc. a las Ciencias Mod.</t>
  </si>
  <si>
    <t>Elvira Falconeris Peralta C.</t>
  </si>
  <si>
    <t>Aux. Secc. Recursos Humanos</t>
  </si>
  <si>
    <t>Auxiliar</t>
  </si>
  <si>
    <t>Rafael Ant. Peralta Rodríguez</t>
  </si>
  <si>
    <t>Chofer Dirección Ejecutiva</t>
  </si>
  <si>
    <t>Chofer</t>
  </si>
  <si>
    <t>Henry Alberto Guerrero P.</t>
  </si>
  <si>
    <t>Enc. Div. Agricultura Competitiva</t>
  </si>
  <si>
    <t>Carmen Isabel Mestre S.</t>
  </si>
  <si>
    <t>Analista de Proy. Planificación</t>
  </si>
  <si>
    <t>Nicla Mariel Valera Castillo</t>
  </si>
  <si>
    <t>Aux. Administrativa II</t>
  </si>
  <si>
    <t>Auxiliar II</t>
  </si>
  <si>
    <t>Angel Fernando Peguero A.</t>
  </si>
  <si>
    <t>Mensajero Externo</t>
  </si>
  <si>
    <t>Chofer-Mensajero Externo</t>
  </si>
  <si>
    <t>Anafranc de los Santos Arias</t>
  </si>
  <si>
    <t>Aux. Administrativo I</t>
  </si>
  <si>
    <t>Auxiliar I</t>
  </si>
  <si>
    <t>Subtotal Empleados Fijo</t>
  </si>
  <si>
    <t>Julia J. Rosario B.</t>
  </si>
  <si>
    <t>Sec. Recepcionista D. Ejecutiva</t>
  </si>
  <si>
    <t>Dirección Ejecutiva</t>
  </si>
  <si>
    <t>Contratada</t>
  </si>
  <si>
    <t>Francis Ant. Marte Pulino</t>
  </si>
  <si>
    <t>Soporte Informatico</t>
  </si>
  <si>
    <t>Div. Informatica</t>
  </si>
  <si>
    <t>Contratado</t>
  </si>
  <si>
    <t>Carlos Espinal</t>
  </si>
  <si>
    <t>Enc. Seguridad</t>
  </si>
  <si>
    <t>Seguridad</t>
  </si>
  <si>
    <t>Coordinado</t>
  </si>
  <si>
    <t>Yuberca Ybelisa Cabrera V.</t>
  </si>
  <si>
    <t>Dirección Ejecitva</t>
  </si>
  <si>
    <t>Total General</t>
  </si>
  <si>
    <t>Observaciones:</t>
  </si>
  <si>
    <t xml:space="preserve">   (1*) Deducción directa en declaración ISR empleados del SUIRPLUS. Rentas hasta RD$416,230.00 estan exentas.</t>
  </si>
  <si>
    <r>
      <t xml:space="preserve">   (2*) Salario cotizable hasta RD$39,450.00, deducción directa de la declaración TSS del SUIRPLUS.</t>
    </r>
    <r>
      <rPr>
        <b/>
        <sz val="9"/>
        <rFont val="Arial"/>
        <family val="2"/>
      </rPr>
      <t>(Riesgo Laboral)</t>
    </r>
  </si>
  <si>
    <r>
      <t xml:space="preserve">   (3*) Salario cotizable hasta RD$98,550.00, deducción directa de la declaración TSS del SUIRPLUS.(</t>
    </r>
    <r>
      <rPr>
        <b/>
        <sz val="9"/>
        <rFont val="Arial"/>
        <family val="2"/>
      </rPr>
      <t>Seguro de Salud</t>
    </r>
    <r>
      <rPr>
        <sz val="9"/>
        <rFont val="Arial"/>
        <family val="2"/>
      </rPr>
      <t>)</t>
    </r>
  </si>
  <si>
    <r>
      <t xml:space="preserve">   (4*) Salario cotizable hasta RD$197,100.00, deducción directa de la declaración TSS del SUIRPLUS.(</t>
    </r>
    <r>
      <rPr>
        <b/>
        <sz val="9"/>
        <rFont val="Arial"/>
        <family val="2"/>
      </rPr>
      <t>Seguro de Pension</t>
    </r>
    <r>
      <rPr>
        <sz val="9"/>
        <rFont val="Arial"/>
        <family val="2"/>
      </rPr>
      <t>)</t>
    </r>
  </si>
  <si>
    <t xml:space="preserve">   (5*) Deducción directa declaración TSS del SUIRPLUS por registro de dependientes adicionales al SDSS. RD$930.76 por cada dependiente adicional registrado.</t>
  </si>
  <si>
    <t xml:space="preserve">    El valor exento de Impuestos Sobre la Renta es de RD$34,685.00</t>
  </si>
  <si>
    <t>Angela Mariel Santos Lithgow</t>
  </si>
  <si>
    <t>Enc. Depto. RRHH</t>
  </si>
  <si>
    <t>Probatorio</t>
  </si>
  <si>
    <t>Enc. Depto.. de Planif. Y Desarrollo</t>
  </si>
  <si>
    <t>Enc. Depto. Producción Animal</t>
  </si>
  <si>
    <t>Enc. Depto. Administrativa y Financ.</t>
  </si>
  <si>
    <t>Enc.  Depto. Protección MA y RRNN</t>
  </si>
  <si>
    <t>Enc.Depto.de Estudios Socioec.</t>
  </si>
  <si>
    <t>Enc. Depto. de Planif. Y Desarrollo</t>
  </si>
  <si>
    <t>Enc. Depto. Acc. a las Ciencias Mod.</t>
  </si>
  <si>
    <t>Enc. Depto. Agricultura Competitiva</t>
  </si>
  <si>
    <t>subtotal empleados contratado,  Coordinado y periodo proba.</t>
  </si>
  <si>
    <t xml:space="preserve">SUELDO BRUTO </t>
  </si>
</sst>
</file>

<file path=xl/styles.xml><?xml version="1.0" encoding="utf-8"?>
<styleSheet xmlns="http://schemas.openxmlformats.org/spreadsheetml/2006/main">
  <numFmts count="4">
    <numFmt numFmtId="43" formatCode="_(* #,##0.00_);_(* \(#,##0.00\);_(* &quot;-&quot;??_);_(@_)"/>
    <numFmt numFmtId="164" formatCode="_-* #,##0.00_-;\-* #,##0.00_-;_-* &quot;-&quot;??_-;_-@_-"/>
    <numFmt numFmtId="165" formatCode="_-* #,##0.00\ [$€]_-;\-* #,##0.00\ [$€]_-;_-* &quot;-&quot;??\ [$€]_-;_-@_-"/>
    <numFmt numFmtId="166" formatCode="#,##0.00;[Red]#,##0.00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5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</cellStyleXfs>
  <cellXfs count="78">
    <xf numFmtId="0" fontId="0" fillId="0" borderId="0" xfId="0"/>
    <xf numFmtId="166" fontId="4" fillId="0" borderId="1" xfId="2" applyNumberFormat="1" applyFont="1" applyBorder="1"/>
    <xf numFmtId="166" fontId="4" fillId="0" borderId="1" xfId="4" applyNumberFormat="1" applyFont="1" applyBorder="1"/>
    <xf numFmtId="166" fontId="4" fillId="0" borderId="2" xfId="4" applyNumberFormat="1" applyFont="1" applyBorder="1"/>
    <xf numFmtId="0" fontId="4" fillId="0" borderId="1" xfId="2" applyFont="1" applyBorder="1"/>
    <xf numFmtId="166" fontId="4" fillId="0" borderId="1" xfId="4" applyNumberFormat="1" applyFont="1" applyFill="1" applyBorder="1"/>
    <xf numFmtId="0" fontId="4" fillId="0" borderId="1" xfId="2" applyFont="1" applyBorder="1" applyAlignment="1">
      <alignment horizontal="left"/>
    </xf>
    <xf numFmtId="166" fontId="5" fillId="0" borderId="1" xfId="2" applyNumberFormat="1" applyFont="1" applyBorder="1"/>
    <xf numFmtId="0" fontId="5" fillId="0" borderId="0" xfId="2" applyFont="1" applyBorder="1" applyAlignment="1">
      <alignment horizontal="center"/>
    </xf>
    <xf numFmtId="166" fontId="5" fillId="0" borderId="0" xfId="2" applyNumberFormat="1" applyFont="1" applyBorder="1"/>
    <xf numFmtId="0" fontId="4" fillId="0" borderId="1" xfId="2" applyFont="1" applyBorder="1" applyAlignment="1">
      <alignment horizontal="center"/>
    </xf>
    <xf numFmtId="0" fontId="4" fillId="0" borderId="0" xfId="2" applyFont="1" applyBorder="1"/>
    <xf numFmtId="165" fontId="5" fillId="0" borderId="0" xfId="3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0" fontId="6" fillId="0" borderId="0" xfId="0" applyFont="1"/>
    <xf numFmtId="0" fontId="6" fillId="0" borderId="0" xfId="0" applyFont="1" applyBorder="1"/>
    <xf numFmtId="43" fontId="6" fillId="0" borderId="0" xfId="0" applyNumberFormat="1" applyFont="1" applyBorder="1"/>
    <xf numFmtId="43" fontId="7" fillId="0" borderId="0" xfId="0" applyNumberFormat="1" applyFont="1" applyBorder="1"/>
    <xf numFmtId="0" fontId="8" fillId="0" borderId="1" xfId="0" applyFont="1" applyBorder="1"/>
    <xf numFmtId="43" fontId="8" fillId="0" borderId="1" xfId="1" applyFont="1" applyBorder="1"/>
    <xf numFmtId="43" fontId="5" fillId="0" borderId="1" xfId="1" applyFont="1" applyBorder="1"/>
    <xf numFmtId="43" fontId="4" fillId="0" borderId="1" xfId="1" applyFont="1" applyBorder="1"/>
    <xf numFmtId="43" fontId="4" fillId="0" borderId="1" xfId="1" applyFont="1" applyFill="1" applyBorder="1"/>
    <xf numFmtId="43" fontId="0" fillId="0" borderId="1" xfId="1" applyFont="1" applyBorder="1"/>
    <xf numFmtId="43" fontId="4" fillId="0" borderId="15" xfId="1" applyFont="1" applyFill="1" applyBorder="1"/>
    <xf numFmtId="43" fontId="9" fillId="0" borderId="1" xfId="1" applyFont="1" applyBorder="1"/>
    <xf numFmtId="43" fontId="10" fillId="0" borderId="1" xfId="1" applyFont="1" applyBorder="1"/>
    <xf numFmtId="166" fontId="4" fillId="0" borderId="11" xfId="4" applyNumberFormat="1" applyFont="1" applyBorder="1"/>
    <xf numFmtId="166" fontId="5" fillId="0" borderId="11" xfId="2" applyNumberFormat="1" applyFont="1" applyBorder="1"/>
    <xf numFmtId="166" fontId="4" fillId="0" borderId="17" xfId="2" applyNumberFormat="1" applyFont="1" applyBorder="1"/>
    <xf numFmtId="166" fontId="5" fillId="0" borderId="17" xfId="2" applyNumberFormat="1" applyFont="1" applyBorder="1"/>
    <xf numFmtId="166" fontId="0" fillId="0" borderId="1" xfId="0" applyNumberFormat="1" applyBorder="1"/>
    <xf numFmtId="166" fontId="5" fillId="0" borderId="1" xfId="4" applyNumberFormat="1" applyFont="1" applyBorder="1"/>
    <xf numFmtId="166" fontId="2" fillId="0" borderId="1" xfId="0" applyNumberFormat="1" applyFont="1" applyBorder="1"/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vertical="center"/>
    </xf>
    <xf numFmtId="0" fontId="12" fillId="0" borderId="0" xfId="2" applyFont="1" applyBorder="1"/>
    <xf numFmtId="0" fontId="4" fillId="0" borderId="0" xfId="0" applyFont="1" applyAlignment="1">
      <alignment vertical="center"/>
    </xf>
    <xf numFmtId="0" fontId="9" fillId="0" borderId="0" xfId="0" applyFont="1" applyBorder="1"/>
    <xf numFmtId="0" fontId="4" fillId="0" borderId="0" xfId="0" applyFont="1" applyFill="1" applyAlignment="1">
      <alignment vertical="center"/>
    </xf>
    <xf numFmtId="0" fontId="5" fillId="0" borderId="1" xfId="2" applyFont="1" applyBorder="1"/>
    <xf numFmtId="166" fontId="5" fillId="0" borderId="1" xfId="4" applyNumberFormat="1" applyFont="1" applyFill="1" applyBorder="1"/>
    <xf numFmtId="166" fontId="5" fillId="0" borderId="2" xfId="4" applyNumberFormat="1" applyFont="1" applyBorder="1"/>
    <xf numFmtId="166" fontId="5" fillId="0" borderId="11" xfId="4" applyNumberFormat="1" applyFont="1" applyBorder="1"/>
    <xf numFmtId="0" fontId="5" fillId="0" borderId="0" xfId="2" applyFont="1" applyBorder="1"/>
    <xf numFmtId="0" fontId="5" fillId="2" borderId="4" xfId="2" applyFont="1" applyFill="1" applyBorder="1" applyAlignment="1">
      <alignment horizontal="center"/>
    </xf>
    <xf numFmtId="0" fontId="5" fillId="2" borderId="1" xfId="2" applyFont="1" applyFill="1" applyBorder="1" applyAlignment="1">
      <alignment horizontal="center"/>
    </xf>
    <xf numFmtId="0" fontId="5" fillId="2" borderId="13" xfId="2" applyFont="1" applyFill="1" applyBorder="1" applyAlignment="1">
      <alignment horizontal="center"/>
    </xf>
    <xf numFmtId="0" fontId="5" fillId="2" borderId="5" xfId="2" applyFont="1" applyFill="1" applyBorder="1"/>
    <xf numFmtId="0" fontId="5" fillId="2" borderId="5" xfId="2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5" fillId="2" borderId="9" xfId="2" applyFont="1" applyFill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  <xf numFmtId="165" fontId="5" fillId="2" borderId="6" xfId="3" applyFont="1" applyFill="1" applyBorder="1" applyAlignment="1"/>
    <xf numFmtId="0" fontId="2" fillId="2" borderId="14" xfId="0" applyFont="1" applyFill="1" applyBorder="1"/>
    <xf numFmtId="165" fontId="5" fillId="2" borderId="12" xfId="3" applyFont="1" applyFill="1" applyBorder="1" applyAlignment="1">
      <alignment horizontal="center"/>
    </xf>
    <xf numFmtId="165" fontId="5" fillId="2" borderId="15" xfId="3" applyFont="1" applyFill="1" applyBorder="1" applyAlignment="1">
      <alignment horizontal="center"/>
    </xf>
    <xf numFmtId="165" fontId="5" fillId="2" borderId="0" xfId="3" applyFont="1" applyFill="1" applyBorder="1" applyAlignment="1">
      <alignment horizontal="center"/>
    </xf>
    <xf numFmtId="165" fontId="5" fillId="2" borderId="0" xfId="3" applyFont="1" applyFill="1" applyBorder="1" applyAlignment="1"/>
    <xf numFmtId="165" fontId="5" fillId="2" borderId="18" xfId="3" applyFont="1" applyFill="1" applyBorder="1" applyAlignment="1"/>
    <xf numFmtId="0" fontId="5" fillId="2" borderId="0" xfId="2" applyFont="1" applyFill="1" applyBorder="1" applyAlignment="1">
      <alignment horizontal="center"/>
    </xf>
    <xf numFmtId="0" fontId="5" fillId="2" borderId="8" xfId="2" applyFont="1" applyFill="1" applyBorder="1" applyAlignment="1">
      <alignment horizontal="center"/>
    </xf>
    <xf numFmtId="0" fontId="5" fillId="2" borderId="12" xfId="2" applyFont="1" applyFill="1" applyBorder="1" applyAlignment="1">
      <alignment horizontal="center"/>
    </xf>
    <xf numFmtId="0" fontId="5" fillId="2" borderId="17" xfId="2" applyFont="1" applyFill="1" applyBorder="1" applyAlignment="1">
      <alignment horizontal="center"/>
    </xf>
    <xf numFmtId="10" fontId="5" fillId="2" borderId="5" xfId="2" applyNumberFormat="1" applyFont="1" applyFill="1" applyBorder="1" applyAlignment="1">
      <alignment horizontal="center"/>
    </xf>
    <xf numFmtId="10" fontId="5" fillId="2" borderId="15" xfId="2" applyNumberFormat="1" applyFont="1" applyFill="1" applyBorder="1" applyAlignment="1">
      <alignment horizontal="center"/>
    </xf>
    <xf numFmtId="10" fontId="5" fillId="2" borderId="1" xfId="2" applyNumberFormat="1" applyFont="1" applyFill="1" applyBorder="1" applyAlignment="1">
      <alignment horizontal="center"/>
    </xf>
    <xf numFmtId="0" fontId="5" fillId="2" borderId="7" xfId="2" applyFont="1" applyFill="1" applyBorder="1" applyAlignment="1">
      <alignment horizontal="center"/>
    </xf>
    <xf numFmtId="0" fontId="5" fillId="2" borderId="16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/>
    </xf>
    <xf numFmtId="0" fontId="4" fillId="2" borderId="10" xfId="2" applyFont="1" applyFill="1" applyBorder="1" applyAlignment="1">
      <alignment horizontal="center"/>
    </xf>
    <xf numFmtId="0" fontId="5" fillId="0" borderId="0" xfId="2" applyFont="1" applyAlignment="1">
      <alignment horizontal="center"/>
    </xf>
    <xf numFmtId="165" fontId="5" fillId="0" borderId="0" xfId="3" applyFont="1" applyBorder="1" applyAlignment="1">
      <alignment horizontal="center"/>
    </xf>
    <xf numFmtId="165" fontId="5" fillId="2" borderId="1" xfId="3" applyFont="1" applyFill="1" applyBorder="1" applyAlignment="1">
      <alignment horizontal="center"/>
    </xf>
    <xf numFmtId="165" fontId="5" fillId="2" borderId="11" xfId="3" applyFont="1" applyFill="1" applyBorder="1" applyAlignment="1">
      <alignment horizontal="center"/>
    </xf>
    <xf numFmtId="165" fontId="5" fillId="2" borderId="6" xfId="3" applyFont="1" applyFill="1" applyBorder="1" applyAlignment="1">
      <alignment horizontal="center"/>
    </xf>
  </cellXfs>
  <cellStyles count="5">
    <cellStyle name="Euro" xfId="3"/>
    <cellStyle name="Millares" xfId="1" builtinId="3"/>
    <cellStyle name="Millares 2" xfId="4"/>
    <cellStyle name="Normal" xfId="0" builtinId="0"/>
    <cellStyle name="Normal 2" xfId="2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45"/>
  <sheetViews>
    <sheetView tabSelected="1" topLeftCell="A4" workbookViewId="0">
      <selection activeCell="G7" sqref="G7"/>
    </sheetView>
  </sheetViews>
  <sheetFormatPr baseColWidth="10" defaultRowHeight="15"/>
  <cols>
    <col min="1" max="1" width="7.7109375" customWidth="1"/>
    <col min="2" max="2" width="28.85546875" customWidth="1"/>
    <col min="7" max="7" width="13.28515625" customWidth="1"/>
  </cols>
  <sheetData>
    <row r="1" spans="1:20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>
      <c r="A2" s="73" t="s">
        <v>1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</row>
    <row r="3" spans="1:20">
      <c r="A3" s="74" t="s">
        <v>2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</row>
    <row r="4" spans="1:20">
      <c r="A4" s="12"/>
      <c r="B4" s="12"/>
      <c r="C4" s="12"/>
      <c r="D4" s="12"/>
      <c r="E4" s="12"/>
      <c r="F4" s="12"/>
      <c r="G4" s="12"/>
      <c r="H4" s="12"/>
      <c r="I4" s="12"/>
      <c r="J4" s="75" t="s">
        <v>3</v>
      </c>
      <c r="K4" s="75"/>
      <c r="L4" s="75"/>
      <c r="M4" s="75"/>
      <c r="N4" s="75"/>
      <c r="O4" s="52" t="s">
        <v>4</v>
      </c>
      <c r="P4" s="53"/>
      <c r="Q4" s="54" t="s">
        <v>5</v>
      </c>
      <c r="R4" s="55"/>
      <c r="S4" s="55"/>
      <c r="T4" s="55"/>
    </row>
    <row r="5" spans="1:20" ht="15.75" thickBot="1">
      <c r="A5" s="12"/>
      <c r="B5" s="12"/>
      <c r="C5" s="12"/>
      <c r="D5" s="12"/>
      <c r="E5" s="12"/>
      <c r="F5" s="12"/>
      <c r="G5" s="12"/>
      <c r="H5" s="12"/>
      <c r="I5" s="12"/>
      <c r="J5" s="56" t="s">
        <v>6</v>
      </c>
      <c r="K5" s="57"/>
      <c r="L5" s="58" t="s">
        <v>7</v>
      </c>
      <c r="M5" s="76" t="s">
        <v>8</v>
      </c>
      <c r="N5" s="77"/>
      <c r="O5" s="52" t="s">
        <v>9</v>
      </c>
      <c r="P5" s="59"/>
      <c r="Q5" s="59"/>
      <c r="R5" s="60"/>
      <c r="S5" s="60"/>
      <c r="T5" s="61"/>
    </row>
    <row r="6" spans="1:20">
      <c r="A6" s="71" t="s">
        <v>10</v>
      </c>
      <c r="B6" s="45" t="s">
        <v>11</v>
      </c>
      <c r="C6" s="45" t="s">
        <v>12</v>
      </c>
      <c r="D6" s="45" t="s">
        <v>13</v>
      </c>
      <c r="E6" s="45" t="s">
        <v>14</v>
      </c>
      <c r="F6" s="45" t="s">
        <v>15</v>
      </c>
      <c r="G6" s="45" t="s">
        <v>128</v>
      </c>
      <c r="H6" s="46" t="s">
        <v>16</v>
      </c>
      <c r="I6" s="47" t="s">
        <v>17</v>
      </c>
      <c r="J6" s="46" t="s">
        <v>18</v>
      </c>
      <c r="K6" s="46" t="s">
        <v>19</v>
      </c>
      <c r="L6" s="62" t="s">
        <v>20</v>
      </c>
      <c r="M6" s="63" t="s">
        <v>21</v>
      </c>
      <c r="N6" s="64" t="s">
        <v>19</v>
      </c>
      <c r="O6" s="64" t="s">
        <v>22</v>
      </c>
      <c r="P6" s="46" t="s">
        <v>23</v>
      </c>
      <c r="Q6" s="46" t="s">
        <v>24</v>
      </c>
      <c r="R6" s="65" t="s">
        <v>25</v>
      </c>
      <c r="S6" s="46" t="s">
        <v>26</v>
      </c>
      <c r="T6" s="46" t="s">
        <v>27</v>
      </c>
    </row>
    <row r="7" spans="1:20" ht="15.75" thickBot="1">
      <c r="A7" s="72"/>
      <c r="B7" s="48"/>
      <c r="C7" s="48"/>
      <c r="D7" s="48"/>
      <c r="E7" s="48"/>
      <c r="F7" s="48"/>
      <c r="G7" s="49" t="s">
        <v>28</v>
      </c>
      <c r="H7" s="50" t="s">
        <v>29</v>
      </c>
      <c r="I7" s="51"/>
      <c r="J7" s="66">
        <v>2.87E-2</v>
      </c>
      <c r="K7" s="66">
        <v>7.0999999999999994E-2</v>
      </c>
      <c r="L7" s="67" t="s">
        <v>30</v>
      </c>
      <c r="M7" s="66">
        <v>3.04E-2</v>
      </c>
      <c r="N7" s="68">
        <v>7.0900000000000005E-2</v>
      </c>
      <c r="O7" s="49" t="s">
        <v>31</v>
      </c>
      <c r="P7" s="69"/>
      <c r="Q7" s="70" t="s">
        <v>32</v>
      </c>
      <c r="R7" s="69" t="s">
        <v>19</v>
      </c>
      <c r="S7" s="70" t="s">
        <v>33</v>
      </c>
      <c r="T7" s="46" t="s">
        <v>10</v>
      </c>
    </row>
    <row r="8" spans="1:20">
      <c r="A8" s="10">
        <v>1</v>
      </c>
      <c r="B8" s="4" t="s">
        <v>34</v>
      </c>
      <c r="C8" s="4" t="s">
        <v>35</v>
      </c>
      <c r="D8" s="4" t="s">
        <v>36</v>
      </c>
      <c r="E8" s="4" t="s">
        <v>37</v>
      </c>
      <c r="F8" s="4" t="s">
        <v>38</v>
      </c>
      <c r="G8" s="22">
        <v>65850.84</v>
      </c>
      <c r="H8" s="5">
        <v>4401.1099999999997</v>
      </c>
      <c r="I8" s="3">
        <v>25</v>
      </c>
      <c r="J8" s="5">
        <v>1889.9191079999998</v>
      </c>
      <c r="K8" s="24">
        <v>4675.4096399999989</v>
      </c>
      <c r="L8" s="5">
        <v>433.62</v>
      </c>
      <c r="M8" s="2">
        <v>2001.8655359999998</v>
      </c>
      <c r="N8" s="5">
        <v>4668.82</v>
      </c>
      <c r="O8" s="2">
        <v>932.76</v>
      </c>
      <c r="P8" s="2">
        <v>13669.634644</v>
      </c>
      <c r="Q8" s="31">
        <v>3891.7846439999994</v>
      </c>
      <c r="R8" s="29">
        <v>9777.8496399999985</v>
      </c>
      <c r="S8" s="27">
        <v>56600.18</v>
      </c>
      <c r="T8" s="4">
        <v>111</v>
      </c>
    </row>
    <row r="9" spans="1:20">
      <c r="A9" s="10">
        <v>2</v>
      </c>
      <c r="B9" s="6" t="s">
        <v>39</v>
      </c>
      <c r="C9" s="4" t="s">
        <v>119</v>
      </c>
      <c r="D9" s="4" t="s">
        <v>41</v>
      </c>
      <c r="E9" s="4" t="s">
        <v>42</v>
      </c>
      <c r="F9" s="6" t="s">
        <v>43</v>
      </c>
      <c r="G9" s="21">
        <v>102026.16</v>
      </c>
      <c r="H9" s="5">
        <v>12798.79</v>
      </c>
      <c r="I9" s="3">
        <v>25</v>
      </c>
      <c r="J9" s="5">
        <v>2928.1507919999999</v>
      </c>
      <c r="K9" s="23">
        <v>7243.86</v>
      </c>
      <c r="L9" s="5">
        <v>433.62</v>
      </c>
      <c r="M9" s="2">
        <v>2995.92</v>
      </c>
      <c r="N9" s="5">
        <v>6987.2</v>
      </c>
      <c r="O9" s="2">
        <v>0</v>
      </c>
      <c r="P9" s="2">
        <v>20588.750791999999</v>
      </c>
      <c r="Q9" s="31">
        <v>5924.0707920000004</v>
      </c>
      <c r="R9" s="29">
        <v>14664.68</v>
      </c>
      <c r="S9" s="27">
        <v>83278.299207999997</v>
      </c>
      <c r="T9" s="4">
        <v>111</v>
      </c>
    </row>
    <row r="10" spans="1:20">
      <c r="A10" s="10">
        <v>3</v>
      </c>
      <c r="B10" s="4" t="s">
        <v>44</v>
      </c>
      <c r="C10" s="4" t="s">
        <v>120</v>
      </c>
      <c r="D10" s="4" t="s">
        <v>45</v>
      </c>
      <c r="E10" s="4" t="s">
        <v>42</v>
      </c>
      <c r="F10" s="4" t="s">
        <v>38</v>
      </c>
      <c r="G10" s="21">
        <v>102026.16</v>
      </c>
      <c r="H10" s="5">
        <v>12567.85</v>
      </c>
      <c r="I10" s="3">
        <v>25</v>
      </c>
      <c r="J10" s="5">
        <v>2928.1507919999999</v>
      </c>
      <c r="K10" s="23">
        <v>7243.86</v>
      </c>
      <c r="L10" s="5">
        <v>433.62</v>
      </c>
      <c r="M10" s="2">
        <v>2995.92</v>
      </c>
      <c r="N10" s="5">
        <v>6987.2</v>
      </c>
      <c r="O10" s="2">
        <v>932.76</v>
      </c>
      <c r="P10" s="2">
        <v>20588.750791999999</v>
      </c>
      <c r="Q10" s="31">
        <v>5924.0707920000004</v>
      </c>
      <c r="R10" s="29">
        <v>14664.68</v>
      </c>
      <c r="S10" s="27">
        <v>83509.239207999999</v>
      </c>
      <c r="T10" s="4">
        <v>111</v>
      </c>
    </row>
    <row r="11" spans="1:20">
      <c r="A11" s="10">
        <v>4</v>
      </c>
      <c r="B11" s="4" t="s">
        <v>46</v>
      </c>
      <c r="C11" s="4" t="s">
        <v>121</v>
      </c>
      <c r="D11" s="4" t="s">
        <v>36</v>
      </c>
      <c r="E11" s="4" t="s">
        <v>47</v>
      </c>
      <c r="F11" s="6" t="s">
        <v>43</v>
      </c>
      <c r="G11" s="21">
        <v>102026.16</v>
      </c>
      <c r="H11" s="5">
        <v>12375.27</v>
      </c>
      <c r="I11" s="3">
        <v>25</v>
      </c>
      <c r="J11" s="5">
        <v>2928.1507919999999</v>
      </c>
      <c r="K11" s="23">
        <v>7243.86</v>
      </c>
      <c r="L11" s="5">
        <v>433.62</v>
      </c>
      <c r="M11" s="2">
        <v>2995.92</v>
      </c>
      <c r="N11" s="5">
        <v>6987.2</v>
      </c>
      <c r="O11" s="2">
        <v>932.76</v>
      </c>
      <c r="P11" s="2">
        <v>20588.750791999999</v>
      </c>
      <c r="Q11" s="31">
        <v>5924.0707920000004</v>
      </c>
      <c r="R11" s="29">
        <v>14664.68</v>
      </c>
      <c r="S11" s="27">
        <v>82509.240000000005</v>
      </c>
      <c r="T11" s="4">
        <v>111</v>
      </c>
    </row>
    <row r="12" spans="1:20">
      <c r="A12" s="10">
        <v>5</v>
      </c>
      <c r="B12" s="4" t="s">
        <v>48</v>
      </c>
      <c r="C12" s="6" t="s">
        <v>122</v>
      </c>
      <c r="D12" s="6" t="s">
        <v>49</v>
      </c>
      <c r="E12" s="4" t="s">
        <v>47</v>
      </c>
      <c r="F12" s="6" t="s">
        <v>43</v>
      </c>
      <c r="G12" s="21">
        <v>102026.16</v>
      </c>
      <c r="H12" s="5">
        <v>12375.27</v>
      </c>
      <c r="I12" s="3">
        <v>25</v>
      </c>
      <c r="J12" s="5">
        <v>2928.1507919999999</v>
      </c>
      <c r="K12" s="23">
        <v>7243.86</v>
      </c>
      <c r="L12" s="5">
        <v>433.62</v>
      </c>
      <c r="M12" s="2">
        <v>2995.92</v>
      </c>
      <c r="N12" s="5">
        <v>6987.2</v>
      </c>
      <c r="O12" s="2">
        <v>932.76</v>
      </c>
      <c r="P12" s="2">
        <v>20588.750791999999</v>
      </c>
      <c r="Q12" s="31">
        <v>5924.0707920000004</v>
      </c>
      <c r="R12" s="29">
        <v>14664.68</v>
      </c>
      <c r="S12" s="27">
        <v>82509.240000000005</v>
      </c>
      <c r="T12" s="4">
        <v>111</v>
      </c>
    </row>
    <row r="13" spans="1:20">
      <c r="A13" s="10">
        <v>6</v>
      </c>
      <c r="B13" s="4" t="s">
        <v>50</v>
      </c>
      <c r="C13" s="4" t="s">
        <v>51</v>
      </c>
      <c r="D13" s="6" t="s">
        <v>49</v>
      </c>
      <c r="E13" s="4" t="s">
        <v>52</v>
      </c>
      <c r="F13" s="4" t="s">
        <v>38</v>
      </c>
      <c r="G13" s="21">
        <v>64515</v>
      </c>
      <c r="H13" s="5">
        <v>4470.57</v>
      </c>
      <c r="I13" s="3">
        <v>25</v>
      </c>
      <c r="J13" s="5">
        <v>1851.5805</v>
      </c>
      <c r="K13" s="23">
        <v>4580.5649999999996</v>
      </c>
      <c r="L13" s="5">
        <v>433.62</v>
      </c>
      <c r="M13" s="2">
        <v>1961.2560000000001</v>
      </c>
      <c r="N13" s="5">
        <v>4574.1099999999997</v>
      </c>
      <c r="O13" s="2">
        <v>0</v>
      </c>
      <c r="P13" s="2">
        <v>13401.136500000001</v>
      </c>
      <c r="Q13" s="31">
        <v>3812.8365000000003</v>
      </c>
      <c r="R13" s="29">
        <v>9588.2949999999983</v>
      </c>
      <c r="S13" s="27">
        <v>56206.593499999995</v>
      </c>
      <c r="T13" s="4">
        <v>111</v>
      </c>
    </row>
    <row r="14" spans="1:20">
      <c r="A14" s="10">
        <v>7</v>
      </c>
      <c r="B14" s="4" t="s">
        <v>53</v>
      </c>
      <c r="C14" s="4" t="s">
        <v>123</v>
      </c>
      <c r="D14" s="4" t="s">
        <v>54</v>
      </c>
      <c r="E14" s="4" t="s">
        <v>42</v>
      </c>
      <c r="F14" s="4" t="s">
        <v>38</v>
      </c>
      <c r="G14" s="21">
        <v>102026.16</v>
      </c>
      <c r="H14" s="5">
        <v>12798.79</v>
      </c>
      <c r="I14" s="3">
        <v>25</v>
      </c>
      <c r="J14" s="5">
        <v>2928.1507919999999</v>
      </c>
      <c r="K14" s="23">
        <v>7243.86</v>
      </c>
      <c r="L14" s="5">
        <v>433.62</v>
      </c>
      <c r="M14" s="2">
        <v>2995.92</v>
      </c>
      <c r="N14" s="5">
        <v>6987.2</v>
      </c>
      <c r="O14" s="2">
        <v>0</v>
      </c>
      <c r="P14" s="2">
        <v>20588.750791999999</v>
      </c>
      <c r="Q14" s="31">
        <v>5924.0707920000004</v>
      </c>
      <c r="R14" s="29">
        <v>14664.68</v>
      </c>
      <c r="S14" s="27">
        <v>83278.299207999997</v>
      </c>
      <c r="T14" s="4">
        <v>111</v>
      </c>
    </row>
    <row r="15" spans="1:20">
      <c r="A15" s="10">
        <v>8</v>
      </c>
      <c r="B15" s="4" t="s">
        <v>55</v>
      </c>
      <c r="C15" s="4" t="s">
        <v>56</v>
      </c>
      <c r="D15" s="4" t="s">
        <v>36</v>
      </c>
      <c r="E15" s="4" t="s">
        <v>56</v>
      </c>
      <c r="F15" s="4" t="s">
        <v>38</v>
      </c>
      <c r="G15" s="21">
        <v>42840</v>
      </c>
      <c r="H15" s="5">
        <v>703.56</v>
      </c>
      <c r="I15" s="3">
        <v>25</v>
      </c>
      <c r="J15" s="5">
        <v>1229.508</v>
      </c>
      <c r="K15" s="23">
        <v>3041.64</v>
      </c>
      <c r="L15" s="5">
        <v>433.62</v>
      </c>
      <c r="M15" s="2">
        <v>1302.336</v>
      </c>
      <c r="N15" s="5">
        <v>3037.36</v>
      </c>
      <c r="O15" s="2">
        <v>932.76</v>
      </c>
      <c r="P15" s="2">
        <v>9044.4639999999999</v>
      </c>
      <c r="Q15" s="31">
        <v>2531.8440000000001</v>
      </c>
      <c r="R15" s="29">
        <v>6512.62</v>
      </c>
      <c r="S15" s="27">
        <v>38646.83</v>
      </c>
      <c r="T15" s="4">
        <v>111</v>
      </c>
    </row>
    <row r="16" spans="1:20">
      <c r="A16" s="10">
        <v>9</v>
      </c>
      <c r="B16" s="4" t="s">
        <v>57</v>
      </c>
      <c r="C16" s="4" t="s">
        <v>58</v>
      </c>
      <c r="D16" s="4" t="s">
        <v>36</v>
      </c>
      <c r="E16" s="4" t="s">
        <v>58</v>
      </c>
      <c r="F16" s="4" t="s">
        <v>38</v>
      </c>
      <c r="G16" s="21">
        <v>27600</v>
      </c>
      <c r="H16" s="2">
        <v>0</v>
      </c>
      <c r="I16" s="3">
        <v>25</v>
      </c>
      <c r="J16" s="5">
        <v>792.12</v>
      </c>
      <c r="K16" s="23">
        <v>1956.6</v>
      </c>
      <c r="L16" s="5">
        <v>358.8</v>
      </c>
      <c r="M16" s="2">
        <v>839.04</v>
      </c>
      <c r="N16" s="5">
        <v>1956.84</v>
      </c>
      <c r="O16" s="2">
        <v>932.76</v>
      </c>
      <c r="P16" s="2">
        <v>4272.24</v>
      </c>
      <c r="Q16" s="31">
        <v>1631.16</v>
      </c>
      <c r="R16" s="29">
        <v>3516.7</v>
      </c>
      <c r="S16" s="27">
        <v>25013.08</v>
      </c>
      <c r="T16" s="4">
        <v>111</v>
      </c>
    </row>
    <row r="17" spans="1:20">
      <c r="A17" s="10">
        <v>10</v>
      </c>
      <c r="B17" s="4" t="s">
        <v>59</v>
      </c>
      <c r="C17" s="6" t="s">
        <v>60</v>
      </c>
      <c r="D17" s="4" t="s">
        <v>36</v>
      </c>
      <c r="E17" s="6" t="s">
        <v>60</v>
      </c>
      <c r="F17" s="4" t="s">
        <v>61</v>
      </c>
      <c r="G17" s="21">
        <v>12420</v>
      </c>
      <c r="H17" s="2">
        <v>0</v>
      </c>
      <c r="I17" s="3">
        <v>25</v>
      </c>
      <c r="J17" s="5">
        <v>356.45400000000001</v>
      </c>
      <c r="K17" s="23">
        <v>881.81999999999994</v>
      </c>
      <c r="L17" s="5">
        <v>136.62</v>
      </c>
      <c r="M17" s="1">
        <v>377.56799999999998</v>
      </c>
      <c r="N17" s="5">
        <v>880.58</v>
      </c>
      <c r="O17" s="2">
        <v>0</v>
      </c>
      <c r="P17" s="2">
        <v>2866.6600000000003</v>
      </c>
      <c r="Q17" s="31">
        <v>967.64</v>
      </c>
      <c r="R17" s="29">
        <v>1899.02</v>
      </c>
      <c r="S17" s="27">
        <v>11427.36</v>
      </c>
      <c r="T17" s="4">
        <v>111</v>
      </c>
    </row>
    <row r="18" spans="1:20">
      <c r="A18" s="10">
        <v>11</v>
      </c>
      <c r="B18" s="4" t="s">
        <v>62</v>
      </c>
      <c r="C18" s="6" t="s">
        <v>63</v>
      </c>
      <c r="D18" s="4" t="s">
        <v>36</v>
      </c>
      <c r="E18" s="6" t="s">
        <v>63</v>
      </c>
      <c r="F18" s="4" t="s">
        <v>61</v>
      </c>
      <c r="G18" s="21">
        <v>12420</v>
      </c>
      <c r="H18" s="2">
        <v>0</v>
      </c>
      <c r="I18" s="3">
        <v>25</v>
      </c>
      <c r="J18" s="5">
        <v>356.45400000000001</v>
      </c>
      <c r="K18" s="25">
        <v>881.81999999999994</v>
      </c>
      <c r="L18" s="5">
        <v>136.62</v>
      </c>
      <c r="M18" s="1">
        <v>377.56799999999998</v>
      </c>
      <c r="N18" s="5">
        <v>880.58</v>
      </c>
      <c r="O18" s="2">
        <v>0</v>
      </c>
      <c r="P18" s="2">
        <v>2633.0420000000004</v>
      </c>
      <c r="Q18" s="31">
        <v>734.02199999999993</v>
      </c>
      <c r="R18" s="29">
        <v>1899.02</v>
      </c>
      <c r="S18" s="27">
        <v>11660.978000000001</v>
      </c>
      <c r="T18" s="4">
        <v>111</v>
      </c>
    </row>
    <row r="19" spans="1:20">
      <c r="A19" s="10">
        <v>12</v>
      </c>
      <c r="B19" s="4" t="s">
        <v>64</v>
      </c>
      <c r="C19" s="4" t="s">
        <v>124</v>
      </c>
      <c r="D19" s="4" t="s">
        <v>40</v>
      </c>
      <c r="E19" s="4" t="s">
        <v>65</v>
      </c>
      <c r="F19" s="6" t="s">
        <v>43</v>
      </c>
      <c r="G19" s="21">
        <v>78475</v>
      </c>
      <c r="H19" s="1">
        <v>7232.55</v>
      </c>
      <c r="I19" s="3">
        <v>25</v>
      </c>
      <c r="J19" s="5">
        <v>2252.2325000000001</v>
      </c>
      <c r="K19" s="25">
        <v>5571.7249999999995</v>
      </c>
      <c r="L19" s="5">
        <v>433.62</v>
      </c>
      <c r="M19" s="1">
        <v>2385.64</v>
      </c>
      <c r="N19" s="5">
        <v>5563.88</v>
      </c>
      <c r="O19" s="2">
        <v>0</v>
      </c>
      <c r="P19" s="2">
        <v>16207.102500000001</v>
      </c>
      <c r="Q19" s="31">
        <v>4637.8724999999995</v>
      </c>
      <c r="R19" s="29">
        <v>11569.224999999999</v>
      </c>
      <c r="S19" s="27">
        <v>66579.577499999999</v>
      </c>
      <c r="T19" s="4">
        <v>111</v>
      </c>
    </row>
    <row r="20" spans="1:20">
      <c r="A20" s="10">
        <v>13</v>
      </c>
      <c r="B20" s="4" t="s">
        <v>66</v>
      </c>
      <c r="C20" s="4" t="s">
        <v>51</v>
      </c>
      <c r="D20" s="4" t="s">
        <v>51</v>
      </c>
      <c r="E20" s="4" t="s">
        <v>52</v>
      </c>
      <c r="F20" s="6" t="s">
        <v>43</v>
      </c>
      <c r="G20" s="21">
        <v>64515</v>
      </c>
      <c r="H20" s="5">
        <v>4470.57</v>
      </c>
      <c r="I20" s="3">
        <v>25</v>
      </c>
      <c r="J20" s="5">
        <v>1851.5805</v>
      </c>
      <c r="K20" s="25">
        <v>4580.5649999999996</v>
      </c>
      <c r="L20" s="5">
        <v>433.62</v>
      </c>
      <c r="M20" s="1">
        <v>1961.2560000000001</v>
      </c>
      <c r="N20" s="5">
        <v>4574.1099999999997</v>
      </c>
      <c r="O20" s="2">
        <v>0</v>
      </c>
      <c r="P20" s="2">
        <v>13401.136500000001</v>
      </c>
      <c r="Q20" s="31">
        <v>3812.8365000000003</v>
      </c>
      <c r="R20" s="29">
        <v>9588.2949999999983</v>
      </c>
      <c r="S20" s="27">
        <v>56206.593499999995</v>
      </c>
      <c r="T20" s="4">
        <v>111</v>
      </c>
    </row>
    <row r="21" spans="1:20">
      <c r="A21" s="10">
        <v>14</v>
      </c>
      <c r="B21" s="4" t="s">
        <v>67</v>
      </c>
      <c r="C21" s="4" t="s">
        <v>68</v>
      </c>
      <c r="D21" s="4" t="s">
        <v>69</v>
      </c>
      <c r="E21" s="4" t="s">
        <v>70</v>
      </c>
      <c r="F21" s="4" t="s">
        <v>71</v>
      </c>
      <c r="G21" s="21">
        <v>151000</v>
      </c>
      <c r="H21" s="1">
        <v>24690.87</v>
      </c>
      <c r="I21" s="3">
        <v>25</v>
      </c>
      <c r="J21" s="5">
        <v>4333.7</v>
      </c>
      <c r="K21" s="25">
        <v>10721</v>
      </c>
      <c r="L21" s="5">
        <v>433.62</v>
      </c>
      <c r="M21" s="2">
        <v>2995.92</v>
      </c>
      <c r="N21" s="5">
        <v>6987.2</v>
      </c>
      <c r="O21" s="2">
        <v>0</v>
      </c>
      <c r="P21" s="2">
        <v>25471.440000000002</v>
      </c>
      <c r="Q21" s="31">
        <v>7329.62</v>
      </c>
      <c r="R21" s="29">
        <v>18141.82</v>
      </c>
      <c r="S21" s="27">
        <v>118954.51000000001</v>
      </c>
      <c r="T21" s="4">
        <v>111</v>
      </c>
    </row>
    <row r="22" spans="1:20">
      <c r="A22" s="10">
        <v>15</v>
      </c>
      <c r="B22" s="4" t="s">
        <v>72</v>
      </c>
      <c r="C22" s="4" t="s">
        <v>125</v>
      </c>
      <c r="D22" s="4" t="s">
        <v>73</v>
      </c>
      <c r="E22" s="4" t="s">
        <v>42</v>
      </c>
      <c r="F22" s="6" t="s">
        <v>43</v>
      </c>
      <c r="G22" s="21">
        <v>102026.16</v>
      </c>
      <c r="H22" s="5">
        <v>12798.79</v>
      </c>
      <c r="I22" s="3">
        <v>25</v>
      </c>
      <c r="J22" s="5">
        <v>2928.1507919999999</v>
      </c>
      <c r="K22" s="25">
        <v>7243.86</v>
      </c>
      <c r="L22" s="5">
        <v>433.62</v>
      </c>
      <c r="M22" s="2">
        <v>2995.92</v>
      </c>
      <c r="N22" s="5">
        <v>6987.2</v>
      </c>
      <c r="O22" s="2">
        <v>0</v>
      </c>
      <c r="P22" s="2">
        <v>20588.750791999999</v>
      </c>
      <c r="Q22" s="31">
        <v>5924.0707920000004</v>
      </c>
      <c r="R22" s="29">
        <v>14664.68</v>
      </c>
      <c r="S22" s="27">
        <v>83278.299207999997</v>
      </c>
      <c r="T22" s="4">
        <v>111</v>
      </c>
    </row>
    <row r="23" spans="1:20">
      <c r="A23" s="10">
        <v>16</v>
      </c>
      <c r="B23" s="4" t="s">
        <v>74</v>
      </c>
      <c r="C23" s="4" t="s">
        <v>75</v>
      </c>
      <c r="D23" s="4" t="s">
        <v>75</v>
      </c>
      <c r="E23" s="4" t="s">
        <v>76</v>
      </c>
      <c r="F23" s="6" t="s">
        <v>43</v>
      </c>
      <c r="G23" s="21">
        <v>34560</v>
      </c>
      <c r="H23" s="1">
        <v>0</v>
      </c>
      <c r="I23" s="3">
        <v>25</v>
      </c>
      <c r="J23" s="5">
        <v>991.87199999999996</v>
      </c>
      <c r="K23" s="25">
        <v>2453.7599999999998</v>
      </c>
      <c r="L23" s="5">
        <v>380.16</v>
      </c>
      <c r="M23" s="1">
        <v>1050.624</v>
      </c>
      <c r="N23" s="5">
        <v>2450.3000000000002</v>
      </c>
      <c r="O23" s="2">
        <v>0</v>
      </c>
      <c r="P23" s="2">
        <v>7326.7160000000003</v>
      </c>
      <c r="Q23" s="31">
        <v>2042.4960000000001</v>
      </c>
      <c r="R23" s="29">
        <v>5284.2199999999993</v>
      </c>
      <c r="S23" s="27">
        <v>32492.503999999997</v>
      </c>
      <c r="T23" s="4">
        <v>111</v>
      </c>
    </row>
    <row r="24" spans="1:20">
      <c r="A24" s="10">
        <v>17</v>
      </c>
      <c r="B24" s="4" t="s">
        <v>77</v>
      </c>
      <c r="C24" s="4" t="s">
        <v>78</v>
      </c>
      <c r="D24" s="4" t="s">
        <v>78</v>
      </c>
      <c r="E24" s="4" t="s">
        <v>79</v>
      </c>
      <c r="F24" s="4" t="s">
        <v>61</v>
      </c>
      <c r="G24" s="21">
        <v>22728</v>
      </c>
      <c r="H24" s="1">
        <v>0</v>
      </c>
      <c r="I24" s="3">
        <v>25</v>
      </c>
      <c r="J24" s="5">
        <v>652.29359999999997</v>
      </c>
      <c r="K24" s="25">
        <v>1613.6879999999999</v>
      </c>
      <c r="L24" s="5">
        <v>250.01</v>
      </c>
      <c r="M24" s="1">
        <v>690.93119999999999</v>
      </c>
      <c r="N24" s="5">
        <v>1611.42</v>
      </c>
      <c r="O24" s="2">
        <v>0</v>
      </c>
      <c r="P24" s="2">
        <v>4818.3447999999999</v>
      </c>
      <c r="Q24" s="31">
        <v>1343.2248</v>
      </c>
      <c r="R24" s="29">
        <v>3475.1179999999999</v>
      </c>
      <c r="S24" s="27">
        <v>21359.7752</v>
      </c>
      <c r="T24" s="4">
        <v>111</v>
      </c>
    </row>
    <row r="25" spans="1:20">
      <c r="A25" s="10">
        <v>18</v>
      </c>
      <c r="B25" s="4" t="s">
        <v>80</v>
      </c>
      <c r="C25" s="4" t="s">
        <v>126</v>
      </c>
      <c r="D25" s="4" t="s">
        <v>81</v>
      </c>
      <c r="E25" s="4" t="s">
        <v>42</v>
      </c>
      <c r="F25" s="6" t="s">
        <v>43</v>
      </c>
      <c r="G25" s="21">
        <v>102026.16</v>
      </c>
      <c r="H25" s="5">
        <v>12798.79</v>
      </c>
      <c r="I25" s="3">
        <v>25</v>
      </c>
      <c r="J25" s="5">
        <v>2928.1507919999999</v>
      </c>
      <c r="K25" s="25">
        <v>7243.86</v>
      </c>
      <c r="L25" s="5">
        <v>433.62</v>
      </c>
      <c r="M25" s="2">
        <v>2995.92</v>
      </c>
      <c r="N25" s="5">
        <v>6987.2</v>
      </c>
      <c r="O25" s="2">
        <v>0</v>
      </c>
      <c r="P25" s="2">
        <v>20588.750791999999</v>
      </c>
      <c r="Q25" s="31">
        <v>5924.0707920000004</v>
      </c>
      <c r="R25" s="29">
        <v>14664.68</v>
      </c>
      <c r="S25" s="27">
        <v>83278.299207999997</v>
      </c>
      <c r="T25" s="4">
        <v>111</v>
      </c>
    </row>
    <row r="26" spans="1:20">
      <c r="A26" s="10">
        <v>19</v>
      </c>
      <c r="B26" s="4" t="s">
        <v>82</v>
      </c>
      <c r="C26" s="4" t="s">
        <v>83</v>
      </c>
      <c r="D26" s="4" t="s">
        <v>83</v>
      </c>
      <c r="E26" s="4" t="s">
        <v>52</v>
      </c>
      <c r="F26" s="6" t="s">
        <v>43</v>
      </c>
      <c r="G26" s="21">
        <v>64515</v>
      </c>
      <c r="H26" s="5">
        <v>4470.57</v>
      </c>
      <c r="I26" s="3">
        <v>25</v>
      </c>
      <c r="J26" s="5">
        <v>1851.5805</v>
      </c>
      <c r="K26" s="25">
        <v>4580.5649999999996</v>
      </c>
      <c r="L26" s="5">
        <v>433.62</v>
      </c>
      <c r="M26" s="1">
        <v>1961.2560000000001</v>
      </c>
      <c r="N26" s="5">
        <v>4571.1099999999997</v>
      </c>
      <c r="O26" s="2">
        <v>0</v>
      </c>
      <c r="P26" s="2">
        <v>13398.136500000001</v>
      </c>
      <c r="Q26" s="31">
        <v>3812.8365000000003</v>
      </c>
      <c r="R26" s="29">
        <v>9585.2949999999983</v>
      </c>
      <c r="S26" s="27">
        <v>56206.593499999995</v>
      </c>
      <c r="T26" s="4">
        <v>111</v>
      </c>
    </row>
    <row r="27" spans="1:20">
      <c r="A27" s="10">
        <v>21</v>
      </c>
      <c r="B27" s="4" t="s">
        <v>84</v>
      </c>
      <c r="C27" s="6" t="s">
        <v>85</v>
      </c>
      <c r="D27" s="4" t="s">
        <v>36</v>
      </c>
      <c r="E27" s="4" t="s">
        <v>86</v>
      </c>
      <c r="F27" s="4" t="s">
        <v>38</v>
      </c>
      <c r="G27" s="21">
        <v>35000</v>
      </c>
      <c r="H27" s="5">
        <v>0</v>
      </c>
      <c r="I27" s="3">
        <v>25</v>
      </c>
      <c r="J27" s="5">
        <v>1004.5</v>
      </c>
      <c r="K27" s="25">
        <v>2485</v>
      </c>
      <c r="L27" s="5">
        <v>385</v>
      </c>
      <c r="M27" s="1">
        <v>1064</v>
      </c>
      <c r="N27" s="5">
        <v>2481.5</v>
      </c>
      <c r="O27" s="5">
        <v>0</v>
      </c>
      <c r="P27" s="2">
        <v>6360</v>
      </c>
      <c r="Q27" s="31">
        <v>1773</v>
      </c>
      <c r="R27" s="29">
        <v>4587</v>
      </c>
      <c r="S27" s="27">
        <v>32906.5</v>
      </c>
      <c r="T27" s="4">
        <v>111</v>
      </c>
    </row>
    <row r="28" spans="1:20">
      <c r="A28" s="10">
        <v>21</v>
      </c>
      <c r="B28" s="4" t="s">
        <v>87</v>
      </c>
      <c r="C28" s="6" t="s">
        <v>88</v>
      </c>
      <c r="D28" s="6" t="s">
        <v>88</v>
      </c>
      <c r="E28" s="6" t="s">
        <v>89</v>
      </c>
      <c r="F28" s="4" t="s">
        <v>61</v>
      </c>
      <c r="G28" s="21">
        <v>18000</v>
      </c>
      <c r="H28" s="5">
        <v>0</v>
      </c>
      <c r="I28" s="3">
        <v>25</v>
      </c>
      <c r="J28" s="5">
        <v>516.6</v>
      </c>
      <c r="K28" s="25">
        <v>1278</v>
      </c>
      <c r="L28" s="5">
        <v>198</v>
      </c>
      <c r="M28" s="1">
        <v>547.20000000000005</v>
      </c>
      <c r="N28" s="5">
        <v>1276.2</v>
      </c>
      <c r="O28" s="5">
        <v>0</v>
      </c>
      <c r="P28" s="2">
        <v>3816</v>
      </c>
      <c r="Q28" s="31">
        <v>1063.8000000000002</v>
      </c>
      <c r="R28" s="29">
        <v>2752.2</v>
      </c>
      <c r="S28" s="27">
        <v>16911.2</v>
      </c>
      <c r="T28" s="4">
        <v>111</v>
      </c>
    </row>
    <row r="29" spans="1:20">
      <c r="A29" s="10">
        <v>22</v>
      </c>
      <c r="B29" s="4" t="s">
        <v>90</v>
      </c>
      <c r="C29" s="6" t="s">
        <v>91</v>
      </c>
      <c r="D29" s="4" t="s">
        <v>36</v>
      </c>
      <c r="E29" s="4" t="s">
        <v>92</v>
      </c>
      <c r="F29" s="4" t="s">
        <v>38</v>
      </c>
      <c r="G29" s="21">
        <v>25000</v>
      </c>
      <c r="H29" s="5">
        <v>0</v>
      </c>
      <c r="I29" s="3">
        <v>25</v>
      </c>
      <c r="J29" s="5">
        <v>717.5</v>
      </c>
      <c r="K29" s="25">
        <v>1774.9999999999998</v>
      </c>
      <c r="L29" s="5">
        <v>275</v>
      </c>
      <c r="M29" s="1">
        <v>760</v>
      </c>
      <c r="N29" s="5">
        <v>1772.5</v>
      </c>
      <c r="O29" s="5">
        <v>0</v>
      </c>
      <c r="P29" s="2">
        <v>5300</v>
      </c>
      <c r="Q29" s="31">
        <v>1477.5</v>
      </c>
      <c r="R29" s="29">
        <v>3822.5</v>
      </c>
      <c r="S29" s="27">
        <v>23497.5</v>
      </c>
      <c r="T29" s="4">
        <v>111</v>
      </c>
    </row>
    <row r="30" spans="1:20">
      <c r="A30" s="10"/>
      <c r="B30" s="40" t="s">
        <v>93</v>
      </c>
      <c r="C30" s="6"/>
      <c r="D30" s="4"/>
      <c r="E30" s="4"/>
      <c r="F30" s="4"/>
      <c r="G30" s="20">
        <v>1433621.96</v>
      </c>
      <c r="H30" s="41">
        <v>139562.68000000002</v>
      </c>
      <c r="I30" s="42">
        <v>625</v>
      </c>
      <c r="J30" s="41">
        <v>41144.950252000002</v>
      </c>
      <c r="K30" s="26">
        <v>101784.17763999999</v>
      </c>
      <c r="L30" s="41">
        <v>8190.8899999999994</v>
      </c>
      <c r="M30" s="7">
        <v>41247.900735999996</v>
      </c>
      <c r="N30" s="41">
        <v>96196.909999999989</v>
      </c>
      <c r="O30" s="41">
        <v>5584.56</v>
      </c>
      <c r="P30" s="32">
        <v>286107.30898800003</v>
      </c>
      <c r="Q30" s="33">
        <v>82330.968988000008</v>
      </c>
      <c r="R30" s="30">
        <v>204651.93763999996</v>
      </c>
      <c r="S30" s="43">
        <v>1209952.0510119998</v>
      </c>
      <c r="T30" s="4"/>
    </row>
    <row r="31" spans="1:20">
      <c r="A31" s="10">
        <v>23</v>
      </c>
      <c r="B31" s="18" t="s">
        <v>94</v>
      </c>
      <c r="C31" s="18" t="s">
        <v>95</v>
      </c>
      <c r="D31" s="4" t="s">
        <v>96</v>
      </c>
      <c r="E31" s="4" t="s">
        <v>58</v>
      </c>
      <c r="F31" s="4" t="s">
        <v>97</v>
      </c>
      <c r="G31" s="19">
        <v>25600</v>
      </c>
      <c r="H31" s="19">
        <v>2560</v>
      </c>
      <c r="I31" s="3">
        <v>0</v>
      </c>
      <c r="J31" s="5">
        <v>0</v>
      </c>
      <c r="K31" s="25">
        <v>0</v>
      </c>
      <c r="L31" s="5">
        <v>0</v>
      </c>
      <c r="M31" s="1">
        <v>0</v>
      </c>
      <c r="N31" s="5">
        <v>0</v>
      </c>
      <c r="O31" s="5">
        <v>0</v>
      </c>
      <c r="P31" s="2">
        <v>0</v>
      </c>
      <c r="Q31" s="31">
        <v>0</v>
      </c>
      <c r="R31" s="29">
        <v>0</v>
      </c>
      <c r="S31" s="27">
        <v>23040</v>
      </c>
      <c r="T31" s="4">
        <v>112</v>
      </c>
    </row>
    <row r="32" spans="1:20">
      <c r="A32" s="10">
        <v>24</v>
      </c>
      <c r="B32" s="18" t="s">
        <v>98</v>
      </c>
      <c r="C32" s="18" t="s">
        <v>99</v>
      </c>
      <c r="D32" s="4" t="s">
        <v>100</v>
      </c>
      <c r="E32" s="4" t="s">
        <v>99</v>
      </c>
      <c r="F32" s="4" t="s">
        <v>101</v>
      </c>
      <c r="G32" s="19">
        <v>24760</v>
      </c>
      <c r="H32" s="19">
        <v>2476</v>
      </c>
      <c r="I32" s="3">
        <v>0</v>
      </c>
      <c r="J32" s="5">
        <v>0</v>
      </c>
      <c r="K32" s="25">
        <v>0</v>
      </c>
      <c r="L32" s="5">
        <v>0</v>
      </c>
      <c r="M32" s="1">
        <v>0</v>
      </c>
      <c r="N32" s="5">
        <v>0</v>
      </c>
      <c r="O32" s="5">
        <v>0</v>
      </c>
      <c r="P32" s="2">
        <v>0</v>
      </c>
      <c r="Q32" s="31">
        <v>0</v>
      </c>
      <c r="R32" s="29">
        <v>0</v>
      </c>
      <c r="S32" s="27">
        <v>22284</v>
      </c>
      <c r="T32" s="4">
        <v>112</v>
      </c>
    </row>
    <row r="33" spans="1:20">
      <c r="A33" s="10">
        <v>25</v>
      </c>
      <c r="B33" s="4" t="s">
        <v>102</v>
      </c>
      <c r="C33" s="6" t="s">
        <v>103</v>
      </c>
      <c r="D33" s="4" t="s">
        <v>36</v>
      </c>
      <c r="E33" s="4" t="s">
        <v>104</v>
      </c>
      <c r="F33" s="4" t="s">
        <v>105</v>
      </c>
      <c r="G33" s="21">
        <v>16250</v>
      </c>
      <c r="H33" s="5">
        <v>0</v>
      </c>
      <c r="I33" s="3">
        <v>0</v>
      </c>
      <c r="J33" s="5">
        <v>0</v>
      </c>
      <c r="K33" s="25">
        <v>0</v>
      </c>
      <c r="L33" s="5">
        <v>0</v>
      </c>
      <c r="M33" s="1">
        <v>0</v>
      </c>
      <c r="N33" s="5">
        <v>0</v>
      </c>
      <c r="O33" s="5">
        <v>0</v>
      </c>
      <c r="P33" s="2">
        <v>0</v>
      </c>
      <c r="Q33" s="31">
        <v>0</v>
      </c>
      <c r="R33" s="29">
        <v>0</v>
      </c>
      <c r="S33" s="27">
        <v>16250</v>
      </c>
      <c r="T33" s="4">
        <v>122</v>
      </c>
    </row>
    <row r="34" spans="1:20">
      <c r="A34" s="10">
        <v>26</v>
      </c>
      <c r="B34" s="4" t="s">
        <v>106</v>
      </c>
      <c r="C34" s="6" t="s">
        <v>58</v>
      </c>
      <c r="D34" s="4" t="s">
        <v>107</v>
      </c>
      <c r="E34" s="6" t="s">
        <v>58</v>
      </c>
      <c r="F34" s="4" t="s">
        <v>101</v>
      </c>
      <c r="G34" s="21">
        <v>25600</v>
      </c>
      <c r="H34" s="5">
        <v>0</v>
      </c>
      <c r="I34" s="3">
        <v>0</v>
      </c>
      <c r="J34" s="5">
        <v>0</v>
      </c>
      <c r="K34" s="25">
        <v>0</v>
      </c>
      <c r="L34" s="5">
        <v>0</v>
      </c>
      <c r="M34" s="1">
        <v>0</v>
      </c>
      <c r="N34" s="5">
        <v>0</v>
      </c>
      <c r="O34" s="5">
        <v>0</v>
      </c>
      <c r="P34" s="2">
        <v>0</v>
      </c>
      <c r="Q34" s="31">
        <v>0</v>
      </c>
      <c r="R34" s="29">
        <v>0</v>
      </c>
      <c r="S34" s="27">
        <v>25000</v>
      </c>
      <c r="T34" s="4">
        <v>122</v>
      </c>
    </row>
    <row r="35" spans="1:20">
      <c r="A35" s="10">
        <v>27</v>
      </c>
      <c r="B35" s="4" t="s">
        <v>116</v>
      </c>
      <c r="C35" s="4" t="s">
        <v>117</v>
      </c>
      <c r="D35" s="4" t="s">
        <v>117</v>
      </c>
      <c r="E35" s="4" t="s">
        <v>42</v>
      </c>
      <c r="F35" s="6" t="s">
        <v>118</v>
      </c>
      <c r="G35" s="21">
        <v>102026.16</v>
      </c>
      <c r="H35" s="5">
        <v>12375.27</v>
      </c>
      <c r="I35" s="3">
        <v>0</v>
      </c>
      <c r="J35" s="5">
        <v>2928.1507919999999</v>
      </c>
      <c r="K35" s="25">
        <v>7243.86</v>
      </c>
      <c r="L35" s="5">
        <v>433.62</v>
      </c>
      <c r="M35" s="2">
        <v>2995.92</v>
      </c>
      <c r="N35" s="5">
        <v>6987.2</v>
      </c>
      <c r="O35" s="2">
        <v>932.76</v>
      </c>
      <c r="P35" s="2">
        <v>20588.750791999999</v>
      </c>
      <c r="Q35" s="31">
        <v>5924.0707920000004</v>
      </c>
      <c r="R35" s="29">
        <v>14664.68</v>
      </c>
      <c r="S35" s="27">
        <f>G35-H35-J35-M35-O35</f>
        <v>82794.059208000006</v>
      </c>
      <c r="T35" s="4">
        <v>111</v>
      </c>
    </row>
    <row r="36" spans="1:20">
      <c r="A36" s="4" t="s">
        <v>28</v>
      </c>
      <c r="B36" s="40" t="s">
        <v>127</v>
      </c>
      <c r="C36" s="13"/>
      <c r="D36" s="13"/>
      <c r="E36" s="13"/>
      <c r="F36" s="13"/>
      <c r="G36" s="20">
        <f>SUM(G31:G35)</f>
        <v>194236.16</v>
      </c>
      <c r="H36" s="7">
        <f>SUM(H31:H35)</f>
        <v>17411.27</v>
      </c>
      <c r="I36" s="7">
        <v>0</v>
      </c>
      <c r="J36" s="7"/>
      <c r="K36" s="26">
        <v>0</v>
      </c>
      <c r="L36" s="7"/>
      <c r="M36" s="7">
        <v>0</v>
      </c>
      <c r="N36" s="7">
        <v>0</v>
      </c>
      <c r="O36" s="7"/>
      <c r="P36" s="32"/>
      <c r="Q36" s="33"/>
      <c r="R36" s="30"/>
      <c r="S36" s="28">
        <v>86574</v>
      </c>
      <c r="T36" s="4">
        <v>112</v>
      </c>
    </row>
    <row r="37" spans="1:20">
      <c r="A37" s="4"/>
      <c r="B37" s="40" t="s">
        <v>108</v>
      </c>
      <c r="C37" s="13"/>
      <c r="D37" s="13"/>
      <c r="E37" s="13"/>
      <c r="F37" s="13"/>
      <c r="G37" s="7">
        <f>G30+G36</f>
        <v>1627858.1199999999</v>
      </c>
      <c r="H37" s="7">
        <v>151898.68000000002</v>
      </c>
      <c r="I37" s="7">
        <v>0</v>
      </c>
      <c r="J37" s="7">
        <f t="shared" ref="J37:R37" si="0">SUM(J31:J36)</f>
        <v>2928.1507919999999</v>
      </c>
      <c r="K37" s="26">
        <f t="shared" si="0"/>
        <v>7243.86</v>
      </c>
      <c r="L37" s="7">
        <f t="shared" si="0"/>
        <v>433.62</v>
      </c>
      <c r="M37" s="7">
        <f t="shared" si="0"/>
        <v>2995.92</v>
      </c>
      <c r="N37" s="7">
        <f t="shared" si="0"/>
        <v>6987.2</v>
      </c>
      <c r="O37" s="7">
        <f t="shared" si="0"/>
        <v>932.76</v>
      </c>
      <c r="P37" s="32">
        <f t="shared" si="0"/>
        <v>20588.750791999999</v>
      </c>
      <c r="Q37" s="33">
        <f t="shared" si="0"/>
        <v>5924.0707920000004</v>
      </c>
      <c r="R37" s="30">
        <f t="shared" si="0"/>
        <v>14664.68</v>
      </c>
      <c r="S37" s="7">
        <f>S30+S36</f>
        <v>1296526.0510119998</v>
      </c>
      <c r="T37" s="7"/>
    </row>
    <row r="38" spans="1:20">
      <c r="A38" s="11"/>
      <c r="B38" s="44"/>
      <c r="C38" s="8"/>
      <c r="D38" s="8"/>
      <c r="E38" s="8"/>
      <c r="F38" s="8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>
      <c r="A39" s="11"/>
      <c r="B39" s="36" t="s">
        <v>109</v>
      </c>
      <c r="C39" s="8"/>
      <c r="D39" s="8"/>
      <c r="E39" s="8"/>
      <c r="F39" s="8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>
      <c r="A40" s="15"/>
      <c r="B40" s="37" t="s">
        <v>110</v>
      </c>
      <c r="C40" s="37"/>
      <c r="D40" s="37"/>
      <c r="E40" s="37"/>
      <c r="F40" s="38"/>
      <c r="G40" s="16"/>
      <c r="H40" s="16"/>
      <c r="I40" s="16"/>
      <c r="J40" s="17"/>
      <c r="K40" s="17"/>
      <c r="L40" s="17"/>
      <c r="M40" s="17"/>
      <c r="N40" s="17"/>
      <c r="O40" s="14"/>
      <c r="P40" s="14"/>
      <c r="Q40" s="9"/>
      <c r="R40" s="9"/>
      <c r="S40" s="9"/>
      <c r="T40" s="9"/>
    </row>
    <row r="41" spans="1:20">
      <c r="A41" s="15"/>
      <c r="B41" s="39" t="s">
        <v>111</v>
      </c>
      <c r="C41" s="37"/>
      <c r="D41" s="37"/>
      <c r="E41" s="37"/>
      <c r="F41" s="38"/>
      <c r="G41" s="16"/>
      <c r="H41" s="16"/>
      <c r="I41" s="16"/>
      <c r="J41" s="17"/>
      <c r="K41" s="17"/>
      <c r="L41" s="17"/>
      <c r="M41" s="17"/>
      <c r="N41" s="17"/>
      <c r="O41" s="14"/>
      <c r="P41" s="14"/>
      <c r="Q41" s="9"/>
      <c r="R41" s="9"/>
      <c r="S41" s="9"/>
      <c r="T41" s="9"/>
    </row>
    <row r="42" spans="1:20">
      <c r="A42" s="15"/>
      <c r="B42" s="39" t="s">
        <v>112</v>
      </c>
      <c r="C42" s="37"/>
      <c r="D42" s="37"/>
      <c r="E42" s="37"/>
      <c r="F42" s="38"/>
      <c r="G42" s="16"/>
      <c r="H42" s="16"/>
      <c r="I42" s="16"/>
      <c r="J42" s="17"/>
      <c r="K42" s="17"/>
      <c r="L42" s="17"/>
      <c r="M42" s="17"/>
      <c r="N42" s="17"/>
      <c r="O42" s="14"/>
      <c r="P42" s="14"/>
      <c r="Q42" s="9"/>
      <c r="R42" s="9"/>
      <c r="S42" s="9"/>
      <c r="T42" s="9"/>
    </row>
    <row r="43" spans="1:20" ht="18.75">
      <c r="A43" s="14"/>
      <c r="B43" s="39" t="s">
        <v>113</v>
      </c>
      <c r="C43" s="37"/>
      <c r="D43" s="37"/>
      <c r="E43" s="37"/>
      <c r="F43" s="37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</row>
    <row r="44" spans="1:20" ht="18.75">
      <c r="A44" s="14"/>
      <c r="B44" s="39" t="s">
        <v>114</v>
      </c>
      <c r="C44" s="37"/>
      <c r="D44" s="37"/>
      <c r="E44" s="37"/>
      <c r="F44" s="37"/>
      <c r="G44" s="34"/>
      <c r="H44" s="34"/>
      <c r="I44" s="34"/>
      <c r="J44" s="35"/>
      <c r="K44" s="35"/>
      <c r="L44" s="34"/>
      <c r="M44" s="35"/>
      <c r="N44" s="35"/>
      <c r="O44" s="35"/>
      <c r="P44" s="35"/>
      <c r="Q44" s="35"/>
      <c r="R44" s="35"/>
      <c r="S44" s="35"/>
      <c r="T44" s="35"/>
    </row>
    <row r="45" spans="1:20" ht="18.75">
      <c r="A45" s="14"/>
      <c r="B45" s="39" t="s">
        <v>115</v>
      </c>
      <c r="C45" s="37"/>
      <c r="D45" s="37"/>
      <c r="E45" s="37"/>
      <c r="F45" s="37"/>
      <c r="G45" s="34"/>
      <c r="H45" s="35"/>
      <c r="I45" s="34"/>
      <c r="J45" s="35"/>
      <c r="K45" s="35"/>
      <c r="L45" s="34"/>
      <c r="M45" s="35"/>
      <c r="N45" s="35"/>
      <c r="O45" s="35"/>
      <c r="P45" s="35"/>
      <c r="Q45" s="35"/>
      <c r="R45" s="35"/>
      <c r="S45" s="35"/>
      <c r="T45" s="35"/>
    </row>
  </sheetData>
  <mergeCells count="5">
    <mergeCell ref="A1:T1"/>
    <mergeCell ref="A2:T2"/>
    <mergeCell ref="A3:T3"/>
    <mergeCell ref="J4:N4"/>
    <mergeCell ref="M5:N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RosannaPC</dc:creator>
  <cp:lastModifiedBy>RosannaPC</cp:lastModifiedBy>
  <dcterms:created xsi:type="dcterms:W3CDTF">2017-03-16T20:18:07Z</dcterms:created>
  <dcterms:modified xsi:type="dcterms:W3CDTF">2017-03-20T15:36:29Z</dcterms:modified>
</cp:coreProperties>
</file>