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SUPLENCIA\"/>
    </mc:Choice>
  </mc:AlternateContent>
  <xr:revisionPtr revIDLastSave="0" documentId="8_{03433DCC-D026-4BAA-BA8A-041340E5F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M15" i="1"/>
  <c r="K15" i="1"/>
  <c r="R15" i="1" s="1"/>
  <c r="J15" i="1"/>
  <c r="P15" i="1"/>
  <c r="N14" i="1"/>
  <c r="M14" i="1"/>
  <c r="K14" i="1"/>
  <c r="J14" i="1"/>
  <c r="Q14" i="1" s="1"/>
  <c r="Q15" i="1" l="1"/>
  <c r="S15" i="1" s="1"/>
  <c r="O18" i="1"/>
  <c r="L18" i="1"/>
  <c r="I18" i="1"/>
  <c r="H18" i="1"/>
  <c r="G18" i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<sst xmlns="http://schemas.openxmlformats.org/spreadsheetml/2006/main" count="66" uniqueCount="60">
  <si>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</si>
  <si>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</si>
  <si>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</si>
  <si>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</si>
  <si>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</si>
  <si>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</si>
  <si>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</si>
  <si>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</si>
  <si>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</si>
  <si>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</si>
  <si>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</si>
  <si>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</si>
  <si>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</si>
  <si>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</si>
  <si>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</si>
  <si>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</si>
  <si>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</si>
  <si>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</si>
  <si>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</si>
  <si>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</si>
  <si>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</si>
  <si>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</si>
  <si>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</si>
  <si>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</si>
  <si>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</si>
  <si>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</si>
  <si>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</si>
  <si>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</si>
  <si>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</si>
  <si>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</si>
  <si>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</si>
  <si>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</si>
  <si>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</si>
  <si>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</si>
  <si>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</si>
  <si>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</si>
  <si>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</si>
  <si>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</si>
  <si>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</si>
  <si>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</si>
  <si>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</si>
  <si>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</si>
  <si>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</si>
  <si>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</si>
  <si>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</si>
  <si>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</si>
  <si>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</si>
  <si>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</si>
  <si>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</si>
  <si>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</si>
  <si>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</si>
  <si>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</si>
  <si>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</si>
  <si>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CERTIFICO QUE ESTA NOMINA DE PAGO QUE CONSTA DE  **2** HOJAS, ESTA CORRECTA Y COMPLETA Y QUE LAS PERSONAS ENUMERADAS EN LA MISMA SON LAS QUE AL 25 DE ENERO 2026 FIGURAN EN LOS RECORD DE PERSONAL PROBATORIO QUE MANTIENE EL CONIAF</t>
  </si>
  <si>
    <t>EMPLEADO FIJO</t>
  </si>
  <si>
    <t>NOMINA SUELDO CORRESPONDIENTE A ENERO 2026: SUPLENCIA</t>
  </si>
  <si>
    <t>CRUZ DILIA AGRAMONTE PEREZ</t>
  </si>
  <si>
    <t>MAILEN JOSEFINA RAMIREZ CABRERA</t>
  </si>
  <si>
    <t>ENC. ADMINISTRATIVO Y FINANCIERO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</si>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</sst>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381000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topLeftCell="B1" zoomScale="40" zoomScaleNormal="71" zoomScaleSheetLayoutView="40" workbookViewId="0">
      <pane ySplit="12" topLeftCell="A13" activePane="bottomLeft" state="frozen"/>
      <selection pane="bottomLeft" activeCell="H15" sqref="H15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71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5" x14ac:dyDescent="0.9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7" t="s">
        <v>55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9" t="s">
        <v>3</v>
      </c>
      <c r="N10" s="6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41</v>
      </c>
      <c r="G11" s="62" t="s">
        <v>26</v>
      </c>
      <c r="H11" s="13" t="s">
        <v>10</v>
      </c>
      <c r="I11" s="61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2"/>
      <c r="H12" s="16" t="s">
        <v>21</v>
      </c>
      <c r="I12" s="61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42" customHeight="1" x14ac:dyDescent="0.5">
      <c r="A13" s="53" t="s">
        <v>49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</row>
    <row r="14" spans="1:20" s="12" customFormat="1" ht="27" customHeight="1" x14ac:dyDescent="0.45">
      <c r="A14" s="18">
        <v>1</v>
      </c>
      <c r="B14" s="63" t="s">
        <v>56</v>
      </c>
      <c r="C14" s="18" t="s">
        <v>49</v>
      </c>
      <c r="D14" s="18" t="s">
        <v>58</v>
      </c>
      <c r="E14" s="18" t="s">
        <v>54</v>
      </c>
      <c r="F14" s="18" t="s">
        <v>48</v>
      </c>
      <c r="G14" s="20">
        <v>62000</v>
      </c>
      <c r="H14" s="22">
        <v>14403.33</v>
      </c>
      <c r="I14" s="22"/>
      <c r="J14" s="22">
        <f>+G14*J12</f>
        <v>1779.4</v>
      </c>
      <c r="K14" s="20">
        <f>+G14*K12</f>
        <v>4402</v>
      </c>
      <c r="L14" s="22">
        <v>480</v>
      </c>
      <c r="M14" s="22">
        <f>+G14*M12</f>
        <v>1884.8</v>
      </c>
      <c r="N14" s="22">
        <f>+G14*N12</f>
        <v>4395.8</v>
      </c>
      <c r="O14" s="22">
        <v>0</v>
      </c>
      <c r="P14" s="22">
        <f>J14+M14</f>
        <v>3664.2</v>
      </c>
      <c r="Q14" s="23">
        <f>+H14+I14+J14+M14+O14</f>
        <v>18067.53</v>
      </c>
      <c r="R14" s="21">
        <f>K14+N14</f>
        <v>8797.7999999999993</v>
      </c>
      <c r="S14" s="22">
        <f>G14-Q14</f>
        <v>43932.47</v>
      </c>
      <c r="T14" s="24">
        <v>111</v>
      </c>
    </row>
    <row r="15" spans="1:20" s="12" customFormat="1" ht="27" customHeight="1" x14ac:dyDescent="0.45">
      <c r="A15" s="18">
        <v>2</v>
      </c>
      <c r="B15" s="63" t="s">
        <v>57</v>
      </c>
      <c r="C15" s="18" t="s">
        <v>49</v>
      </c>
      <c r="D15" s="24" t="s">
        <v>59</v>
      </c>
      <c r="E15" s="18" t="s">
        <v>54</v>
      </c>
      <c r="F15" s="18" t="s">
        <v>48</v>
      </c>
      <c r="G15" s="20">
        <v>25000</v>
      </c>
      <c r="H15" s="22">
        <v>4359.3900000000003</v>
      </c>
      <c r="I15" s="22"/>
      <c r="J15" s="22">
        <f>+G15*J12</f>
        <v>717.5</v>
      </c>
      <c r="K15" s="22">
        <f>+H15*K12</f>
        <v>309.51668999999998</v>
      </c>
      <c r="L15" s="22">
        <v>481</v>
      </c>
      <c r="M15" s="22">
        <f>+G15*M12</f>
        <v>760</v>
      </c>
      <c r="N15" s="22">
        <f>+G15*N12</f>
        <v>1772.5000000000002</v>
      </c>
      <c r="O15" s="22">
        <v>0</v>
      </c>
      <c r="P15" s="22">
        <f>J15+M15</f>
        <v>1477.5</v>
      </c>
      <c r="Q15" s="23">
        <f>+H15+I15+J15+M15+O15</f>
        <v>5836.89</v>
      </c>
      <c r="R15" s="21">
        <f>K15+N15</f>
        <v>2082.0166900000004</v>
      </c>
      <c r="S15" s="22">
        <f>G15-Q15</f>
        <v>19163.11</v>
      </c>
      <c r="T15" s="24">
        <v>111</v>
      </c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46</v>
      </c>
      <c r="C18" s="19"/>
      <c r="D18" s="26"/>
      <c r="E18" s="26"/>
      <c r="F18" s="26"/>
      <c r="G18" s="25">
        <f t="shared" ref="G18:S18" si="0">SUM(G13:G17)</f>
        <v>87000</v>
      </c>
      <c r="H18" s="25">
        <f t="shared" si="0"/>
        <v>18762.72</v>
      </c>
      <c r="I18" s="25">
        <f t="shared" si="0"/>
        <v>0</v>
      </c>
      <c r="J18" s="25">
        <f t="shared" si="0"/>
        <v>2496.9</v>
      </c>
      <c r="K18" s="25">
        <f t="shared" si="0"/>
        <v>4711.5166900000004</v>
      </c>
      <c r="L18" s="25">
        <f t="shared" si="0"/>
        <v>961</v>
      </c>
      <c r="M18" s="25">
        <f t="shared" si="0"/>
        <v>2644.8</v>
      </c>
      <c r="N18" s="25">
        <f t="shared" si="0"/>
        <v>6168.3</v>
      </c>
      <c r="O18" s="25">
        <f t="shared" si="0"/>
        <v>0</v>
      </c>
      <c r="P18" s="25">
        <f t="shared" si="0"/>
        <v>5141.7</v>
      </c>
      <c r="Q18" s="25">
        <f t="shared" si="0"/>
        <v>23904.42</v>
      </c>
      <c r="R18" s="25">
        <f t="shared" si="0"/>
        <v>10879.81669</v>
      </c>
      <c r="S18" s="25">
        <f t="shared" si="0"/>
        <v>63095.58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43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44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45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53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>
      <c r="K36" s="40"/>
      <c r="L36" s="40"/>
    </row>
    <row r="37" spans="2:19" s="12" customFormat="1" ht="33.75" x14ac:dyDescent="0.5">
      <c r="B37" s="3" t="s">
        <v>32</v>
      </c>
      <c r="G37" s="3" t="s">
        <v>33</v>
      </c>
      <c r="H37" s="3"/>
      <c r="I37" s="3"/>
      <c r="N37" s="51" t="s">
        <v>47</v>
      </c>
      <c r="O37" s="51"/>
      <c r="P37" s="51"/>
      <c r="Q37" s="51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2" t="s">
        <v>37</v>
      </c>
      <c r="O39" s="52"/>
      <c r="P39" s="52"/>
      <c r="Q39" s="52"/>
      <c r="R39" s="52"/>
      <c r="S39" s="3"/>
    </row>
    <row r="40" spans="2:19" s="12" customFormat="1" ht="33.75" x14ac:dyDescent="0.5">
      <c r="B40" s="46" t="s">
        <v>50</v>
      </c>
      <c r="G40" s="50" t="s">
        <v>52</v>
      </c>
      <c r="H40" s="50"/>
      <c r="I40" s="50"/>
      <c r="N40" s="48"/>
      <c r="O40" s="50" t="s">
        <v>42</v>
      </c>
      <c r="P40" s="50"/>
      <c r="Q40" s="50"/>
      <c r="R40" s="51"/>
      <c r="S40" s="51"/>
    </row>
    <row r="41" spans="2:19" s="12" customFormat="1" ht="33.75" x14ac:dyDescent="0.5">
      <c r="B41" s="47" t="s">
        <v>51</v>
      </c>
      <c r="G41" s="52" t="s">
        <v>36</v>
      </c>
      <c r="H41" s="52"/>
      <c r="I41" s="52"/>
      <c r="N41" s="52" t="s">
        <v>40</v>
      </c>
      <c r="O41" s="52"/>
      <c r="P41" s="52"/>
      <c r="Q41" s="52"/>
      <c r="R41" s="52"/>
      <c r="S41" s="3"/>
    </row>
    <row r="42" spans="2:19" s="12" customFormat="1" ht="28.5" x14ac:dyDescent="0.45"/>
  </sheetData>
  <mergeCells count="15">
    <mergeCell ref="A13:T13"/>
    <mergeCell ref="A1:T1"/>
    <mergeCell ref="A8:T8"/>
    <mergeCell ref="A2:T2"/>
    <mergeCell ref="M10:N10"/>
    <mergeCell ref="P11:P12"/>
    <mergeCell ref="I11:I12"/>
    <mergeCell ref="G11:G12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2026-01-13T13:53:41Z</cp:lastPrinted>
  <dcterms:created xsi:type="dcterms:W3CDTF">2017-03-16T20:18:07Z</dcterms:created>
  <dcterms:modified xsi:type="dcterms:W3CDTF">2026-02-17T16:37:30Z</dcterms:modified>
</cp:coreProperties>
</file>