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13_ncr:1_{41AD1650-9B03-4D8C-8090-581FB1DF5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R43" i="1"/>
  <c r="S43" i="1"/>
  <c r="Q39" i="1"/>
  <c r="S39" i="1"/>
  <c r="R39" i="1"/>
  <c r="P39" i="1"/>
  <c r="O14" i="1"/>
  <c r="K20" i="1"/>
  <c r="R20" i="1" s="1"/>
  <c r="Q20" i="1"/>
  <c r="S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2" i="1"/>
  <c r="M42" i="1"/>
  <c r="K42" i="1"/>
  <c r="J42" i="1"/>
  <c r="N28" i="1"/>
  <c r="M28" i="1"/>
  <c r="K28" i="1"/>
  <c r="J28" i="1"/>
  <c r="M24" i="1"/>
  <c r="J24" i="1"/>
  <c r="M37" i="1"/>
  <c r="M32" i="1"/>
  <c r="Q32" i="1" s="1"/>
  <c r="S32" i="1" s="1"/>
  <c r="K38" i="1"/>
  <c r="K33" i="1"/>
  <c r="K34" i="1"/>
  <c r="K35" i="1"/>
  <c r="K36" i="1"/>
  <c r="K37" i="1"/>
  <c r="K32" i="1"/>
  <c r="R32" i="1" s="1"/>
  <c r="P32" i="1"/>
  <c r="Q65" i="1" l="1"/>
  <c r="S65" i="1" s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S17" i="1" l="1"/>
  <c r="P17" i="1" l="1"/>
  <c r="P38" i="1"/>
  <c r="P65" i="1"/>
  <c r="R38" i="1"/>
  <c r="Q38" i="1"/>
  <c r="S38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Q33" i="1"/>
  <c r="J37" i="1"/>
  <c r="N24" i="1"/>
  <c r="K24" i="1"/>
  <c r="Q24" i="1" l="1"/>
  <c r="S24" i="1" s="1"/>
  <c r="J66" i="1"/>
  <c r="Q37" i="1"/>
  <c r="M66" i="1" l="1"/>
  <c r="Q66" i="1"/>
  <c r="S37" i="1"/>
  <c r="R24" i="1" l="1"/>
  <c r="P24" i="1"/>
  <c r="P66" i="1" s="1"/>
  <c r="S60" i="1" l="1"/>
  <c r="S52" i="1"/>
  <c r="S47" i="1"/>
  <c r="S34" i="1"/>
  <c r="S56" i="1"/>
  <c r="S35" i="1"/>
  <c r="S36" i="1"/>
  <c r="S61" i="1"/>
  <c r="K61" i="1"/>
  <c r="K52" i="1"/>
  <c r="N36" i="1"/>
  <c r="N61" i="1"/>
  <c r="N35" i="1"/>
  <c r="N34" i="1"/>
  <c r="N52" i="1"/>
  <c r="N33" i="1"/>
  <c r="K66" i="1" l="1"/>
  <c r="N66" i="1"/>
  <c r="S33" i="1"/>
  <c r="S66" i="1" s="1"/>
  <c r="R35" i="1"/>
  <c r="R33" i="1"/>
  <c r="R52" i="1"/>
  <c r="R61" i="1"/>
  <c r="R36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<sst xmlns="http://schemas.openxmlformats.org/spreadsheetml/2006/main" count="195" uniqueCount="126">
  <si>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</si>
  <si>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</si>
  <si>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</si>
  <si>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</si>
  <si>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</si>
  <si>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</si>
  <si>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</si>
  <si>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</si>
  <si>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</si>
  <si>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</si>
  <si>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</si>
  <si>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</si>
  <si>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</si>
  <si>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</si>
  <si>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</si>
  <si>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</si>
  <si>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</si>
  <si>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</si>
  <si>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</si>
  <si>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</si>
  <si>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</si>
  <si>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</si>
  <si>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</si>
  <si>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</si>
  <si>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</si>
  <si>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</si>
  <si>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</si>
  <si>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</si>
  <si>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</si>
  <si>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</si>
  <si>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</si>
  <si>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</si>
  <si>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</si>
  <si>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</si>
  <si>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</si>
  <si>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</si>
  <si>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</si>
  <si>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</si>
  <si>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</si>
  <si>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</si>
  <si>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</si>
  <si>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</si>
  <si>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</si>
  <si>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</si>
  <si>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</si>
  <si>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</si>
  <si>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</si>
  <si>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</si>
  <si>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</si>
  <si>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</si>
  <si>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</si>
  <si>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</si>
  <si>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</si>
  <si>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</si>
  <si>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</si>
  <si>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</si>
  <si>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</si>
  <si>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</si>
  <si>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</si>
  <si>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</si>
  <si>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</si>
  <si>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</si>
  <si>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</si>
  <si>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</si>
  <si>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</si>
  <si>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</si>
  <si>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</si>
  <si>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</si>
  <si>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</si>
  <si>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</si>
  <si>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</si>
  <si>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</si>
  <si>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</si>
  <si>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</si>
  <si>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</si>
  <si>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</si>
  <si>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</si>
  <si>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</si>
  <si>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</si>
  <si>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</si>
  <si>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</si>
  <si>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</si>
  <si>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</si>
  <si>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</si>
  <si>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</si>
  <si>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</si>
  <si>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</si>
  <si>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</si>
  <si>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</si>
  <si>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</si>
  <si>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</si>
  <si>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</si>
  <si>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</si>
  <si>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</si>
  <si>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</si>
  <si>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</si>
  <si>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</si>
  <si>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</si>
  <si>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</si>
  <si>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</si>
  <si>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</si>
  <si>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</si>
  <si>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</si>
  <si>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</si>
  <si>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</si>
  <si>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</si>
  <si>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</si>
  <si>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</si>
  <si>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</si>
  <si>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</si>
  <si>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</si>
  <si>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</si>
  <si>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</si>
  <si>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</si>
  <si>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</si>
  <si>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</si>
  <si>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</si>
  <si>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</si>
  <si>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</si>
  <si>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</si>
  <si>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</si>
  <si>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</si>
  <si>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</si>
  <si>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</si>
  <si>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>NOMINA SUELDOS CORRESPONDIENTE A NOVIEMBRE 2024: EMPLEADOS FIJOS</t>
  </si>
  <si>
    <t>CERTIFICO QUE ESTA NOMINA DE PAGO QUE CONSTA DE  **2** HOJAS, ESTA CORRECTA Y COMPLETA Y QUE LAS PERSONAS ENUMERADAS EN LA MISMA SON LAS QUE AL 25 DE NOVIEMBRE 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</si>
</sst>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33" activePane="bottomLeft" state="frozen"/>
      <selection pane="bottomLeft" activeCell="B77" sqref="B7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1.5" x14ac:dyDescent="0.9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3" t="s">
        <v>124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5" t="s">
        <v>3</v>
      </c>
      <c r="N10" s="66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89</v>
      </c>
      <c r="G11" s="69" t="s">
        <v>42</v>
      </c>
      <c r="H11" s="13" t="s">
        <v>10</v>
      </c>
      <c r="I11" s="68" t="s">
        <v>70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8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9"/>
      <c r="H12" s="16" t="s">
        <v>21</v>
      </c>
      <c r="I12" s="68"/>
      <c r="J12" s="17">
        <v>2.87E-2</v>
      </c>
      <c r="K12" s="17">
        <v>7.0999999999999994E-2</v>
      </c>
      <c r="L12" s="17" t="s">
        <v>46</v>
      </c>
      <c r="M12" s="17">
        <v>3.04E-2</v>
      </c>
      <c r="N12" s="17">
        <v>7.0900000000000005E-2</v>
      </c>
      <c r="O12" s="13" t="s">
        <v>22</v>
      </c>
      <c r="P12" s="68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0" t="s">
        <v>39</v>
      </c>
      <c r="C13" s="71"/>
      <c r="D13" s="7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77</v>
      </c>
      <c r="C14" s="20" t="s">
        <v>39</v>
      </c>
      <c r="D14" s="20" t="s">
        <v>78</v>
      </c>
      <c r="E14" s="20" t="s">
        <v>27</v>
      </c>
      <c r="F14" s="20" t="s">
        <v>90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79</v>
      </c>
      <c r="C15" s="20" t="s">
        <v>39</v>
      </c>
      <c r="D15" s="20" t="s">
        <v>80</v>
      </c>
      <c r="E15" s="20" t="s">
        <v>75</v>
      </c>
      <c r="F15" s="20" t="s">
        <v>91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86</v>
      </c>
      <c r="C16" s="20" t="s">
        <v>39</v>
      </c>
      <c r="D16" s="20" t="s">
        <v>80</v>
      </c>
      <c r="E16" s="20" t="s">
        <v>75</v>
      </c>
      <c r="F16" s="20" t="s">
        <v>91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85</v>
      </c>
      <c r="C17" s="20" t="s">
        <v>39</v>
      </c>
      <c r="D17" s="20" t="s">
        <v>43</v>
      </c>
      <c r="E17" s="20" t="s">
        <v>75</v>
      </c>
      <c r="F17" s="20" t="s">
        <v>91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87</v>
      </c>
      <c r="C18" s="20" t="s">
        <v>39</v>
      </c>
      <c r="D18" s="20" t="s">
        <v>88</v>
      </c>
      <c r="E18" s="20" t="s">
        <v>75</v>
      </c>
      <c r="F18" s="20" t="s">
        <v>90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109</v>
      </c>
      <c r="C19" s="20" t="s">
        <v>39</v>
      </c>
      <c r="D19" s="20" t="s">
        <v>80</v>
      </c>
      <c r="E19" s="20" t="s">
        <v>75</v>
      </c>
      <c r="F19" s="20" t="s">
        <v>90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84</v>
      </c>
      <c r="C20" s="20" t="s">
        <v>39</v>
      </c>
      <c r="D20" s="20" t="s">
        <v>83</v>
      </c>
      <c r="E20" s="20" t="s">
        <v>27</v>
      </c>
      <c r="F20" s="20" t="s">
        <v>90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1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7" t="s">
        <v>93</v>
      </c>
      <c r="B22" s="67"/>
      <c r="C22" s="67"/>
      <c r="D22" s="67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47</v>
      </c>
      <c r="C24" s="20" t="s">
        <v>106</v>
      </c>
      <c r="D24" s="20" t="s">
        <v>48</v>
      </c>
      <c r="E24" s="20" t="s">
        <v>27</v>
      </c>
      <c r="F24" s="20" t="s">
        <v>91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7" t="s">
        <v>94</v>
      </c>
      <c r="B26" s="67"/>
      <c r="C26" s="67"/>
      <c r="D26" s="67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56</v>
      </c>
      <c r="D28" s="20" t="s">
        <v>113</v>
      </c>
      <c r="E28" s="20" t="s">
        <v>27</v>
      </c>
      <c r="F28" s="20" t="s">
        <v>90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7" t="s">
        <v>57</v>
      </c>
      <c r="B30" s="67"/>
      <c r="C30" s="67"/>
      <c r="D30" s="67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49</v>
      </c>
      <c r="C32" s="20" t="s">
        <v>55</v>
      </c>
      <c r="D32" s="20" t="s">
        <v>112</v>
      </c>
      <c r="E32" s="20" t="s">
        <v>75</v>
      </c>
      <c r="F32" s="20" t="s">
        <v>90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55</v>
      </c>
      <c r="D33" s="20" t="s">
        <v>53</v>
      </c>
      <c r="E33" s="20" t="s">
        <v>26</v>
      </c>
      <c r="F33" s="20" t="s">
        <v>90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8" si="5">K33+N33</f>
        <v>10642.5</v>
      </c>
      <c r="S33" s="31">
        <f t="shared" ref="S33:S36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55</v>
      </c>
      <c r="D34" s="20" t="s">
        <v>118</v>
      </c>
      <c r="E34" s="20" t="s">
        <v>26</v>
      </c>
      <c r="F34" s="20" t="s">
        <v>90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55</v>
      </c>
      <c r="D35" s="20" t="s">
        <v>114</v>
      </c>
      <c r="E35" s="20" t="s">
        <v>26</v>
      </c>
      <c r="F35" s="20" t="s">
        <v>90</v>
      </c>
      <c r="G35" s="29">
        <v>50000</v>
      </c>
      <c r="H35" s="24">
        <v>1854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3275.3</v>
      </c>
      <c r="P35" s="24">
        <v>6360</v>
      </c>
      <c r="Q35" s="25">
        <v>9066.81</v>
      </c>
      <c r="R35" s="23">
        <f t="shared" si="5"/>
        <v>7095</v>
      </c>
      <c r="S35" s="31">
        <f t="shared" si="6"/>
        <v>40933.19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55</v>
      </c>
      <c r="D36" s="20" t="s">
        <v>122</v>
      </c>
      <c r="E36" s="20" t="s">
        <v>26</v>
      </c>
      <c r="F36" s="20" t="s">
        <v>90</v>
      </c>
      <c r="G36" s="29">
        <v>50000</v>
      </c>
      <c r="H36" s="24">
        <v>1596.68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29423.58</v>
      </c>
      <c r="P36" s="24">
        <v>5300</v>
      </c>
      <c r="Q36" s="25">
        <f>+H36+J36+M36+O36</f>
        <v>33975.26</v>
      </c>
      <c r="R36" s="23">
        <f t="shared" si="5"/>
        <v>7095</v>
      </c>
      <c r="S36" s="31">
        <f t="shared" si="6"/>
        <v>16024.739999999998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71</v>
      </c>
      <c r="C37" s="20" t="s">
        <v>55</v>
      </c>
      <c r="D37" s="20" t="s">
        <v>35</v>
      </c>
      <c r="E37" s="20" t="s">
        <v>52</v>
      </c>
      <c r="F37" s="20" t="s">
        <v>91</v>
      </c>
      <c r="G37" s="29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9699.35</v>
      </c>
      <c r="P37" s="24">
        <v>4260</v>
      </c>
      <c r="Q37" s="25">
        <f>+J37+M37+O37</f>
        <v>10999.55</v>
      </c>
      <c r="R37" s="23">
        <v>3078</v>
      </c>
      <c r="S37" s="31">
        <f>G37-Q37</f>
        <v>11000.45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82</v>
      </c>
      <c r="C38" s="20" t="s">
        <v>55</v>
      </c>
      <c r="D38" s="20" t="s">
        <v>33</v>
      </c>
      <c r="E38" s="20" t="s">
        <v>52</v>
      </c>
      <c r="F38" s="20" t="s">
        <v>90</v>
      </c>
      <c r="G38" s="29">
        <v>21000</v>
      </c>
      <c r="H38" s="24">
        <v>0</v>
      </c>
      <c r="I38" s="24">
        <v>25</v>
      </c>
      <c r="J38" s="24">
        <v>602.70000000000005</v>
      </c>
      <c r="K38" s="22">
        <f>+G38*K12</f>
        <v>1490.9999999999998</v>
      </c>
      <c r="L38" s="22">
        <v>211.2</v>
      </c>
      <c r="M38" s="23">
        <v>638.4</v>
      </c>
      <c r="N38" s="24">
        <v>1247.8399999999999</v>
      </c>
      <c r="O38" s="24">
        <v>5134.16</v>
      </c>
      <c r="P38" s="24">
        <f t="shared" ref="P38" si="7">J38+M38</f>
        <v>1241.0999999999999</v>
      </c>
      <c r="Q38" s="25">
        <f t="shared" ref="Q38" si="8">+J38+M38+O38</f>
        <v>6375.26</v>
      </c>
      <c r="R38" s="23">
        <f t="shared" si="5"/>
        <v>2738.8399999999997</v>
      </c>
      <c r="S38" s="31">
        <f t="shared" ref="S38" si="9">G38-Q38</f>
        <v>14624.74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120</v>
      </c>
      <c r="C39" s="20" t="s">
        <v>55</v>
      </c>
      <c r="D39" s="20" t="s">
        <v>33</v>
      </c>
      <c r="E39" s="20" t="s">
        <v>52</v>
      </c>
      <c r="F39" s="20" t="s">
        <v>90</v>
      </c>
      <c r="G39" s="29">
        <v>17000</v>
      </c>
      <c r="H39" s="24">
        <v>0</v>
      </c>
      <c r="I39" s="24">
        <v>25</v>
      </c>
      <c r="J39" s="24">
        <v>487.9</v>
      </c>
      <c r="K39" s="22">
        <v>1207</v>
      </c>
      <c r="L39" s="24">
        <v>204</v>
      </c>
      <c r="M39" s="23">
        <v>516.79999999999995</v>
      </c>
      <c r="N39" s="24">
        <v>1205.3</v>
      </c>
      <c r="O39" s="24">
        <v>200</v>
      </c>
      <c r="P39" s="24">
        <f t="shared" ref="P39" si="10">J39+M39</f>
        <v>1004.6999999999999</v>
      </c>
      <c r="Q39" s="25">
        <f>+J39+M39+O39+25</f>
        <v>1229.6999999999998</v>
      </c>
      <c r="R39" s="23">
        <f t="shared" ref="R39" si="11">K39+N39</f>
        <v>2412.3000000000002</v>
      </c>
      <c r="S39" s="31">
        <f t="shared" ref="S39" si="12">G39-Q39</f>
        <v>15770.3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7" t="s">
        <v>95</v>
      </c>
      <c r="B41" s="67"/>
      <c r="C41" s="67"/>
      <c r="D41" s="67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105</v>
      </c>
      <c r="C42" s="20" t="s">
        <v>98</v>
      </c>
      <c r="D42" s="20" t="s">
        <v>115</v>
      </c>
      <c r="E42" s="20" t="s">
        <v>75</v>
      </c>
      <c r="F42" s="20" t="s">
        <v>91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119</v>
      </c>
      <c r="C43" s="20" t="s">
        <v>98</v>
      </c>
      <c r="D43" s="20" t="s">
        <v>121</v>
      </c>
      <c r="E43" s="20" t="s">
        <v>26</v>
      </c>
      <c r="F43" s="20" t="s">
        <v>90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v>200</v>
      </c>
      <c r="P43" s="24">
        <v>9044.4639999999999</v>
      </c>
      <c r="Q43" s="25">
        <f>+H43+J43+M43+O43+25</f>
        <v>6035.18</v>
      </c>
      <c r="R43" s="23">
        <f t="shared" ref="R43" si="13">K43+N43</f>
        <v>7804.5</v>
      </c>
      <c r="S43" s="31">
        <f t="shared" ref="S43" si="14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7" t="s">
        <v>61</v>
      </c>
      <c r="B45" s="67"/>
      <c r="C45" s="67"/>
      <c r="D45" s="67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58</v>
      </c>
      <c r="C47" s="20" t="s">
        <v>41</v>
      </c>
      <c r="D47" s="20" t="s">
        <v>41</v>
      </c>
      <c r="E47" s="20" t="s">
        <v>26</v>
      </c>
      <c r="F47" s="20" t="s">
        <v>91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72316.600000000006</v>
      </c>
      <c r="P47" s="24">
        <v>20588.750791999999</v>
      </c>
      <c r="Q47" s="25">
        <f>+H47+J47+M47+O47</f>
        <v>101221.99</v>
      </c>
      <c r="R47" s="23">
        <f>K47+N47</f>
        <v>19440.300000000003</v>
      </c>
      <c r="S47" s="31">
        <f>G47-Q47</f>
        <v>35778.009999999995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101</v>
      </c>
      <c r="D48" s="20" t="s">
        <v>31</v>
      </c>
      <c r="E48" s="20" t="s">
        <v>26</v>
      </c>
      <c r="F48" s="20" t="s">
        <v>90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11386.32</v>
      </c>
      <c r="P48" s="24">
        <v>13401.136500000001</v>
      </c>
      <c r="Q48" s="25">
        <f>+H48+J48+M48+O48</f>
        <v>30245.370149999999</v>
      </c>
      <c r="R48" s="23">
        <f>K48+N48</f>
        <v>14596.75635</v>
      </c>
      <c r="S48" s="31">
        <f>G48-Q48</f>
        <v>72621.129849999998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6" t="s">
        <v>73</v>
      </c>
      <c r="B50" s="76"/>
      <c r="C50" s="76"/>
      <c r="D50" s="76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44</v>
      </c>
      <c r="D52" s="20" t="s">
        <v>45</v>
      </c>
      <c r="E52" s="20" t="s">
        <v>27</v>
      </c>
      <c r="F52" s="20" t="s">
        <v>91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10187.700000000001</v>
      </c>
      <c r="P52" s="24">
        <v>20588.750791999999</v>
      </c>
      <c r="Q52" s="25">
        <f t="shared" ref="Q52" si="15">+H52+J52+M52+O52</f>
        <v>39093.089999999997</v>
      </c>
      <c r="R52" s="23">
        <f t="shared" ref="R52" si="16">K52+N52</f>
        <v>19440.300000000003</v>
      </c>
      <c r="S52" s="31">
        <f t="shared" ref="S52" si="17">G52-Q52</f>
        <v>97906.91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6" t="s">
        <v>59</v>
      </c>
      <c r="B54" s="76"/>
      <c r="C54" s="76"/>
      <c r="D54" s="76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62</v>
      </c>
      <c r="D56" s="37" t="s">
        <v>60</v>
      </c>
      <c r="E56" s="20" t="s">
        <v>27</v>
      </c>
      <c r="F56" s="20" t="s">
        <v>91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1414.14</v>
      </c>
      <c r="P56" s="24">
        <v>20588.750791999999</v>
      </c>
      <c r="Q56" s="25">
        <f>+H56+J56+M56+O56</f>
        <v>30319.53</v>
      </c>
      <c r="R56" s="23">
        <f>K56+N56</f>
        <v>19440.300000000003</v>
      </c>
      <c r="S56" s="31">
        <f>G56-Q56</f>
        <v>106680.47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6" t="s">
        <v>96</v>
      </c>
      <c r="B58" s="76"/>
      <c r="C58" s="76"/>
      <c r="D58" s="76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111</v>
      </c>
      <c r="D60" s="20" t="s">
        <v>110</v>
      </c>
      <c r="E60" s="20" t="s">
        <v>26</v>
      </c>
      <c r="F60" s="20" t="s">
        <v>91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19087.88</v>
      </c>
      <c r="P60" s="24">
        <v>20588.750791999999</v>
      </c>
      <c r="Q60" s="25">
        <f>+H60+J60+M60+O60</f>
        <v>47993.270000000004</v>
      </c>
      <c r="R60" s="23">
        <f>K60+N60</f>
        <v>19440.300000000003</v>
      </c>
      <c r="S60" s="31">
        <f>G60-Q60</f>
        <v>89006.73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123</v>
      </c>
      <c r="C61" s="20" t="s">
        <v>111</v>
      </c>
      <c r="D61" s="20" t="s">
        <v>31</v>
      </c>
      <c r="E61" s="20" t="s">
        <v>26</v>
      </c>
      <c r="F61" s="20" t="s">
        <v>91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14458.68</v>
      </c>
      <c r="P61" s="24">
        <v>13401.136500000001</v>
      </c>
      <c r="Q61" s="25">
        <f>+H61+J61+M61+O61</f>
        <v>33107.29</v>
      </c>
      <c r="R61" s="23">
        <f>K61+N61</f>
        <v>14495.297849999999</v>
      </c>
      <c r="S61" s="31">
        <f>G61-Q61</f>
        <v>69044.209999999992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7" t="s">
        <v>97</v>
      </c>
      <c r="B63" s="67"/>
      <c r="C63" s="67"/>
      <c r="D63" s="67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81</v>
      </c>
      <c r="C65" s="20" t="s">
        <v>99</v>
      </c>
      <c r="D65" s="20" t="s">
        <v>116</v>
      </c>
      <c r="E65" s="36" t="s">
        <v>27</v>
      </c>
      <c r="F65" s="20" t="s">
        <v>90</v>
      </c>
      <c r="G65" s="22">
        <v>167000</v>
      </c>
      <c r="H65" s="34">
        <v>27436.58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5076.8</v>
      </c>
      <c r="N65" s="24">
        <f>+G65*N12</f>
        <v>11840.300000000001</v>
      </c>
      <c r="O65" s="34">
        <v>4113.45</v>
      </c>
      <c r="P65" s="24">
        <f>J65+M65</f>
        <v>9869.7000000000007</v>
      </c>
      <c r="Q65" s="25">
        <f>+H65+J65+M65+O65</f>
        <v>41419.730000000003</v>
      </c>
      <c r="R65" s="23">
        <f>J65+M65</f>
        <v>9869.7000000000007</v>
      </c>
      <c r="S65" s="24">
        <f>G65-Q65</f>
        <v>125580.26999999999</v>
      </c>
      <c r="T65" s="34">
        <v>111</v>
      </c>
    </row>
    <row r="66" spans="1:20" s="12" customFormat="1" ht="28.5" x14ac:dyDescent="0.45">
      <c r="A66" s="36"/>
      <c r="B66" s="54" t="s">
        <v>107</v>
      </c>
      <c r="C66" s="21"/>
      <c r="D66" s="34"/>
      <c r="E66" s="34"/>
      <c r="F66" s="34"/>
      <c r="G66" s="29">
        <f>SUM(G14:G65)</f>
        <v>2507297.6399999997</v>
      </c>
      <c r="H66" s="29">
        <f t="shared" ref="H66:S66" si="18">SUM(H14:H65)</f>
        <v>322724.51</v>
      </c>
      <c r="I66" s="29">
        <f t="shared" si="18"/>
        <v>650</v>
      </c>
      <c r="J66" s="29">
        <f t="shared" si="18"/>
        <v>71959.449342000007</v>
      </c>
      <c r="K66" s="29">
        <f t="shared" si="18"/>
        <v>178018.12771999999</v>
      </c>
      <c r="L66" s="29">
        <f t="shared" si="18"/>
        <v>16948.800000000003</v>
      </c>
      <c r="M66" s="29">
        <f t="shared" si="18"/>
        <v>74809.026864000029</v>
      </c>
      <c r="N66" s="29">
        <f t="shared" si="18"/>
        <v>172040.45818799999</v>
      </c>
      <c r="O66" s="29">
        <f t="shared" si="18"/>
        <v>288644.58</v>
      </c>
      <c r="P66" s="29">
        <f t="shared" si="18"/>
        <v>236944.96022400004</v>
      </c>
      <c r="Q66" s="29">
        <f t="shared" si="18"/>
        <v>759220.07620600006</v>
      </c>
      <c r="R66" s="29">
        <f t="shared" si="18"/>
        <v>333608.385908</v>
      </c>
      <c r="S66" s="29">
        <f t="shared" si="18"/>
        <v>1748077.5637939996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51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72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102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103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104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50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40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63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64</v>
      </c>
      <c r="G85" s="3" t="s">
        <v>65</v>
      </c>
      <c r="H85" s="3"/>
      <c r="I85" s="3"/>
      <c r="N85" s="74" t="s">
        <v>108</v>
      </c>
      <c r="O85" s="74"/>
      <c r="P85" s="74"/>
      <c r="Q85" s="7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66</v>
      </c>
      <c r="G87" s="3" t="s">
        <v>67</v>
      </c>
      <c r="H87" s="3"/>
      <c r="I87" s="3"/>
      <c r="N87" s="75" t="s">
        <v>69</v>
      </c>
      <c r="O87" s="75"/>
      <c r="P87" s="75"/>
      <c r="Q87" s="75"/>
      <c r="R87" s="75"/>
      <c r="S87" s="3"/>
    </row>
    <row r="88" spans="2:19" s="12" customFormat="1" ht="33.75" x14ac:dyDescent="0.5">
      <c r="B88" s="56" t="s">
        <v>74</v>
      </c>
      <c r="G88" s="73" t="s">
        <v>92</v>
      </c>
      <c r="H88" s="73"/>
      <c r="I88" s="73"/>
      <c r="N88" s="58"/>
      <c r="O88" s="73" t="s">
        <v>100</v>
      </c>
      <c r="P88" s="73"/>
      <c r="Q88" s="73"/>
      <c r="R88" s="74"/>
      <c r="S88" s="74"/>
    </row>
    <row r="89" spans="2:19" s="12" customFormat="1" ht="33.75" x14ac:dyDescent="0.5">
      <c r="B89" s="57" t="s">
        <v>117</v>
      </c>
      <c r="G89" s="75" t="s">
        <v>68</v>
      </c>
      <c r="H89" s="75"/>
      <c r="I89" s="75"/>
      <c r="N89" s="75" t="s">
        <v>76</v>
      </c>
      <c r="O89" s="75"/>
      <c r="P89" s="75"/>
      <c r="Q89" s="75"/>
      <c r="R89" s="75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2024-11-08T16:27:57Z</cp:lastPrinted>
  <dcterms:created xsi:type="dcterms:W3CDTF">2017-03-16T20:18:07Z</dcterms:created>
  <dcterms:modified xsi:type="dcterms:W3CDTF">2024-11-19T19:56:28Z</dcterms:modified>
</cp:coreProperties>
</file>