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MAYO\"/>
    </mc:Choice>
  </mc:AlternateContent>
  <xr:revisionPtr revIDLastSave="0" documentId="8_{499E4241-2217-4D21-B910-9136B1F5A828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2do TRIMESTRE" sheetId="4" r:id="rId1"/>
  </sheets>
  <definedNames>
    <definedName name="_xlnm.Print_Area" localSheetId="0">'2do TRIMESTRE'!$A$1:$K$55</definedName>
    <definedName name="_xlnm.Print_Titles" localSheetId="0">'2do TRIMESTRE'!$1:$4</definedName>
  </definedNames>
  <calcPr calcId="179017"/>
</workbook>
</file>

<file path=xl/calcChain.xml><?xml version="1.0" encoding="utf-8"?>
<calcChain xmlns="http://schemas.openxmlformats.org/spreadsheetml/2006/main">
  <c r="K10" i="4" l="1"/>
  <c r="K11" i="4" s="1"/>
  <c r="J10" i="4"/>
  <c r="I10" i="4"/>
  <c r="H10" i="4"/>
  <c r="E10" i="4"/>
  <c r="A10" i="4"/>
  <c r="J12" i="4" l="1"/>
  <c r="H20" i="4" l="1"/>
  <c r="E20" i="4"/>
  <c r="A20" i="4" l="1"/>
  <c r="K20" i="4"/>
  <c r="J20" i="4"/>
  <c r="I20" i="4"/>
  <c r="A32" i="4" l="1"/>
  <c r="C51" i="4" s="1"/>
  <c r="E32" i="4"/>
  <c r="H32" i="4"/>
  <c r="I32" i="4"/>
  <c r="J32" i="4"/>
  <c r="K32" i="4"/>
  <c r="K33" i="4" s="1"/>
  <c r="J34" i="4" l="1"/>
  <c r="E44" i="4"/>
  <c r="C54" i="4" s="1"/>
  <c r="K44" i="4"/>
  <c r="J44" i="4" l="1"/>
  <c r="K45" i="4"/>
  <c r="I44" i="4"/>
  <c r="F51" i="4" s="1"/>
  <c r="H44" i="4"/>
  <c r="F50" i="4" s="1"/>
  <c r="A44" i="4"/>
  <c r="C49" i="4" s="1"/>
  <c r="F49" i="4" l="1"/>
  <c r="J46" i="4"/>
  <c r="K21" i="4" l="1"/>
  <c r="J22" i="4" l="1"/>
</calcChain>
</file>

<file path=xl/sharedStrings.xml><?xml version="1.0" encoding="utf-8"?>
<sst xmlns="http://schemas.openxmlformats.org/spreadsheetml/2006/main" count="122" uniqueCount="63">
  <si>
    <t>COORDINADOR  CONIAF</t>
  </si>
  <si>
    <t>LUGAR</t>
  </si>
  <si>
    <t xml:space="preserve">COSTO FACILITADORES                 (RD$) 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</si>
  <si>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</si>
  <si>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</si>
  <si>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</si>
  <si>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</si>
  <si>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</si>
  <si>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</si>
  <si>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</si>
  <si>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</si>
  <si>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</si>
  <si>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</si>
  <si>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</si>
  <si>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Víctor Payano y Eymi De Jesús</t>
  </si>
  <si>
    <t>DEPARTAMENTO DE  PRODUCCIÓN ANIMAL</t>
  </si>
  <si>
    <t>DEPARTAMENTO DE  AGRICULTURA COMPETITIVA</t>
  </si>
  <si>
    <t>José A. Nova</t>
  </si>
  <si>
    <t>Jarabacoa</t>
  </si>
  <si>
    <t>Rancho Arriba</t>
  </si>
  <si>
    <t>CURSOS-TALLERES</t>
  </si>
  <si>
    <t>PROGRAMACIÓN  DE ACTIVIDADES  AGROPECUARIAS Y FORESTALES</t>
  </si>
  <si>
    <t>CURSO</t>
  </si>
  <si>
    <t>San Juan de la Maguana</t>
  </si>
  <si>
    <t>César Montero y Bienvenido Carvajal</t>
  </si>
  <si>
    <t>Atiles Peguero, José Luís Bueno y Marcos Espino</t>
  </si>
  <si>
    <t>Juan A. Taveras y R.W.Baez</t>
  </si>
  <si>
    <t>Rafael Sosa y Luis Matos</t>
  </si>
  <si>
    <t xml:space="preserve">  H.Guerrero, M.Cuello</t>
  </si>
  <si>
    <t>Barahona.</t>
  </si>
  <si>
    <t>Padre Las Casas.</t>
  </si>
  <si>
    <t xml:space="preserve">    50,000.00           50,000.00</t>
  </si>
  <si>
    <t>FECHA</t>
  </si>
  <si>
    <t>HORAS CAPACITACIÓN</t>
  </si>
  <si>
    <t>Mayo 7 y 8</t>
  </si>
  <si>
    <t>Mayo 9 y 10</t>
  </si>
  <si>
    <t>Mayo 22 y 23</t>
  </si>
  <si>
    <t xml:space="preserve">TOTAL ACTIVIDADES  </t>
  </si>
  <si>
    <t xml:space="preserve">                                                  SUB-TOTAL</t>
  </si>
  <si>
    <t xml:space="preserve">COSTO FACILITADO-RES (RD$) </t>
  </si>
  <si>
    <t>PRODUCTO-RES</t>
  </si>
  <si>
    <t>DEPARTAMENTO DE  PROTECCIÓN AL MEDIO AMBIENTE Y RECURSOS NATURALES</t>
  </si>
  <si>
    <t>Lucía Silverio, Jennifer Ramírez, Manuel Pérez, Elpidio Avilés y César Martínez</t>
  </si>
  <si>
    <t xml:space="preserve"> Mayo 11</t>
  </si>
  <si>
    <t xml:space="preserve"> Mayo 25</t>
  </si>
  <si>
    <r>
      <t xml:space="preserve"> </t>
    </r>
    <r>
      <rPr>
        <b/>
        <sz val="11"/>
        <rFont val="Cambria"/>
        <family val="1"/>
        <scheme val="major"/>
      </rPr>
      <t xml:space="preserve">Curso </t>
    </r>
    <r>
      <rPr>
        <sz val="11"/>
        <rFont val="Cambria"/>
        <family val="1"/>
        <scheme val="major"/>
      </rPr>
      <t xml:space="preserve">Producción Sostenible de Ovinos y Caprinos </t>
    </r>
  </si>
  <si>
    <t>4 al 26 Mayo</t>
  </si>
  <si>
    <t>C. Sanquintín, C. Columna, R. Gómez, A. Taveras, A. Villar, C. Bueno.</t>
  </si>
  <si>
    <r>
      <t>Curso</t>
    </r>
    <r>
      <rPr>
        <sz val="11"/>
        <rFont val="Cambria"/>
        <family val="1"/>
        <scheme val="major"/>
      </rPr>
      <t xml:space="preserve"> Formación para Aplicadores y Distribuidores de Plaguicidas</t>
    </r>
  </si>
  <si>
    <t>21 al 25 de Mayo</t>
  </si>
  <si>
    <t>Valverde, Mao.</t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</si>
  <si>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cinco (5) proyectos de generación de tecnologías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</si>
  <si>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Manejo Tecnológico Cultivo del Limón.</t>
    </r>
  </si>
  <si>
    <r>
      <rPr>
        <b/>
        <sz val="11"/>
        <color theme="1"/>
        <rFont val="Cambria"/>
        <family val="1"/>
        <scheme val="major"/>
      </rPr>
      <t>Curso</t>
    </r>
    <r>
      <rPr>
        <sz val="11"/>
        <color theme="1"/>
        <rFont val="Cambria"/>
        <family val="1"/>
        <scheme val="major"/>
      </rPr>
      <t xml:space="preserve"> Manejo Tecnológico del Cultivo de Musáceas</t>
    </r>
  </si>
  <si>
    <t>MES: MAYO 2018</t>
  </si>
  <si>
    <t>TOTAL ACTIVIDADES</t>
  </si>
  <si>
    <t>CURSOS-TALLERES:</t>
  </si>
  <si>
    <t>CHARLAS:</t>
  </si>
  <si>
    <t>SOCIALIZACIONES:</t>
  </si>
  <si>
    <t>SEMINARIOS</t>
  </si>
  <si>
    <t>TOTAL HORAS CAPACITACIÓN:</t>
  </si>
  <si>
    <t xml:space="preserve">          TOTAL BENEFICIARIOS:</t>
  </si>
  <si>
    <t>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</si>
</sst>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8"/>
      <name val="Cambria"/>
      <family val="1"/>
      <scheme val="major"/>
    </font>
    <font>
      <sz val="8"/>
      <name val="Arial"/>
      <family val="2"/>
    </font>
    <font>
      <sz val="8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3" fillId="3" borderId="4" xfId="0" applyFont="1" applyFill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1" fillId="0" borderId="2" xfId="0" applyFont="1" applyBorder="1"/>
    <xf numFmtId="0" fontId="11" fillId="3" borderId="4" xfId="0" applyFont="1" applyFill="1" applyBorder="1" applyAlignment="1">
      <alignment horizontal="center"/>
    </xf>
    <xf numFmtId="0" fontId="17" fillId="0" borderId="0" xfId="0" applyFont="1"/>
    <xf numFmtId="0" fontId="7" fillId="0" borderId="0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4" fontId="9" fillId="0" borderId="12" xfId="0" applyNumberFormat="1" applyFont="1" applyBorder="1" applyAlignment="1">
      <alignment horizontal="right"/>
    </xf>
    <xf numFmtId="4" fontId="9" fillId="0" borderId="18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8" fillId="0" borderId="17" xfId="0" applyFont="1" applyBorder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4" xfId="0" applyFont="1" applyBorder="1"/>
    <xf numFmtId="0" fontId="6" fillId="0" borderId="2" xfId="0" applyFont="1" applyBorder="1"/>
    <xf numFmtId="0" fontId="5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64" fontId="11" fillId="2" borderId="12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center" wrapText="1"/>
    </xf>
    <xf numFmtId="164" fontId="7" fillId="2" borderId="23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7" fillId="2" borderId="15" xfId="1" applyFont="1" applyFill="1" applyBorder="1" applyAlignment="1">
      <alignment horizontal="center" vertical="center" wrapText="1"/>
    </xf>
    <xf numFmtId="164" fontId="7" fillId="2" borderId="16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1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164" fontId="11" fillId="2" borderId="19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9" xfId="0" applyFont="1" applyBorder="1" applyAlignment="1"/>
    <xf numFmtId="4" fontId="11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0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11" fillId="0" borderId="0" xfId="0" applyFont="1"/>
    <xf numFmtId="0" fontId="2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A43" workbookViewId="0">
      <selection activeCell="A49" sqref="A49"/>
    </sheetView>
  </sheetViews>
  <sheetFormatPr baseColWidth="10" defaultRowHeight="15" x14ac:dyDescent="0.25"/>
  <cols>
    <col min="1" max="1" width="7" customWidth="1"/>
    <col min="2" max="2" width="21.7109375" customWidth="1"/>
    <col min="3" max="3" width="27.5703125" customWidth="1"/>
    <col min="4" max="4" width="17.28515625" customWidth="1"/>
    <col min="5" max="5" width="13.42578125" customWidth="1"/>
    <col min="6" max="6" width="13.5703125" customWidth="1"/>
    <col min="7" max="7" width="14.28515625" customWidth="1"/>
    <col min="8" max="8" width="9.140625" customWidth="1"/>
    <col min="9" max="9" width="12.42578125" customWidth="1"/>
    <col min="10" max="11" width="13.140625" customWidth="1"/>
  </cols>
  <sheetData>
    <row r="1" spans="1:12" ht="15.75" x14ac:dyDescent="0.25">
      <c r="A1" s="97" t="s">
        <v>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x14ac:dyDescent="0.2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8" x14ac:dyDescent="0.25">
      <c r="A3" s="98" t="s">
        <v>21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8" x14ac:dyDescent="0.25">
      <c r="A4" s="99" t="s">
        <v>54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.75" thickBot="1" x14ac:dyDescent="0.3">
      <c r="A5" s="96" t="s">
        <v>9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2" ht="15.75" thickBot="1" x14ac:dyDescent="0.3">
      <c r="A6" s="90" t="s">
        <v>13</v>
      </c>
      <c r="B6" s="93" t="s">
        <v>20</v>
      </c>
      <c r="C6" s="101"/>
      <c r="D6" s="70" t="s">
        <v>0</v>
      </c>
      <c r="E6" s="70" t="s">
        <v>33</v>
      </c>
      <c r="F6" s="70" t="s">
        <v>32</v>
      </c>
      <c r="G6" s="70" t="s">
        <v>1</v>
      </c>
      <c r="H6" s="75" t="s">
        <v>6</v>
      </c>
      <c r="I6" s="76"/>
      <c r="J6" s="70" t="s">
        <v>8</v>
      </c>
      <c r="K6" s="70" t="s">
        <v>39</v>
      </c>
    </row>
    <row r="7" spans="1:12" x14ac:dyDescent="0.25">
      <c r="A7" s="100"/>
      <c r="B7" s="70" t="s">
        <v>3</v>
      </c>
      <c r="C7" s="70" t="s">
        <v>4</v>
      </c>
      <c r="D7" s="71"/>
      <c r="E7" s="71"/>
      <c r="F7" s="71"/>
      <c r="G7" s="73"/>
      <c r="H7" s="68" t="s">
        <v>5</v>
      </c>
      <c r="I7" s="68" t="s">
        <v>12</v>
      </c>
      <c r="J7" s="71"/>
      <c r="K7" s="73"/>
    </row>
    <row r="8" spans="1:12" ht="15.75" thickBot="1" x14ac:dyDescent="0.3">
      <c r="A8" s="100"/>
      <c r="B8" s="73"/>
      <c r="C8" s="73"/>
      <c r="D8" s="71"/>
      <c r="E8" s="72"/>
      <c r="F8" s="72"/>
      <c r="G8" s="73"/>
      <c r="H8" s="78"/>
      <c r="I8" s="77"/>
      <c r="J8" s="71"/>
      <c r="K8" s="73"/>
    </row>
    <row r="9" spans="1:12" ht="57.75" thickBot="1" x14ac:dyDescent="0.3">
      <c r="A9" s="56">
        <v>1</v>
      </c>
      <c r="B9" s="57" t="s">
        <v>47</v>
      </c>
      <c r="C9" s="58" t="s">
        <v>48</v>
      </c>
      <c r="D9" s="22" t="s">
        <v>14</v>
      </c>
      <c r="E9" s="59">
        <v>40</v>
      </c>
      <c r="F9" s="22" t="s">
        <v>49</v>
      </c>
      <c r="G9" s="22" t="s">
        <v>50</v>
      </c>
      <c r="H9" s="59">
        <v>30</v>
      </c>
      <c r="I9" s="59">
        <v>0</v>
      </c>
      <c r="J9" s="53">
        <v>210000</v>
      </c>
      <c r="K9" s="54">
        <v>75000</v>
      </c>
    </row>
    <row r="10" spans="1:12" ht="15.75" thickBot="1" x14ac:dyDescent="0.3">
      <c r="A10" s="12">
        <f>SUM(A5:A9)</f>
        <v>1</v>
      </c>
      <c r="B10" s="83" t="s">
        <v>38</v>
      </c>
      <c r="C10" s="95"/>
      <c r="D10" s="95"/>
      <c r="E10" s="6">
        <f>SUM(E5:E9)</f>
        <v>40</v>
      </c>
      <c r="F10" s="4"/>
      <c r="G10" s="5"/>
      <c r="H10" s="55">
        <f>+SUM(H6:H9)</f>
        <v>30</v>
      </c>
      <c r="I10" s="55">
        <f>+SUM(I6:I9)</f>
        <v>0</v>
      </c>
      <c r="J10" s="7">
        <f>SUM(J6:J9)</f>
        <v>210000</v>
      </c>
      <c r="K10" s="7">
        <f>SUM(K6:K9)</f>
        <v>75000</v>
      </c>
    </row>
    <row r="11" spans="1:12" ht="15.75" thickBot="1" x14ac:dyDescent="0.3">
      <c r="A11" s="80" t="s">
        <v>7</v>
      </c>
      <c r="B11" s="81"/>
      <c r="C11" s="81"/>
      <c r="D11" s="81"/>
      <c r="E11" s="81"/>
      <c r="F11" s="81"/>
      <c r="G11" s="82"/>
      <c r="H11" s="8"/>
      <c r="I11" s="9"/>
      <c r="J11" s="7" t="s">
        <v>10</v>
      </c>
      <c r="K11" s="7">
        <f>+K10*1.1</f>
        <v>82500</v>
      </c>
    </row>
    <row r="12" spans="1:12" ht="15.75" thickBot="1" x14ac:dyDescent="0.3">
      <c r="A12" s="83" t="s">
        <v>37</v>
      </c>
      <c r="B12" s="84"/>
      <c r="C12" s="84"/>
      <c r="D12" s="84"/>
      <c r="E12" s="84"/>
      <c r="F12" s="84"/>
      <c r="G12" s="84"/>
      <c r="H12" s="10"/>
      <c r="I12" s="11"/>
      <c r="J12" s="85">
        <f>+K11+J10</f>
        <v>292500</v>
      </c>
      <c r="K12" s="86"/>
    </row>
    <row r="13" spans="1:12" x14ac:dyDescent="0.25">
      <c r="A13" s="60"/>
      <c r="B13" s="61"/>
      <c r="C13" s="61"/>
      <c r="D13" s="61"/>
      <c r="E13" s="61"/>
      <c r="F13" s="61"/>
      <c r="G13" s="61"/>
      <c r="H13" s="14"/>
      <c r="I13" s="62"/>
      <c r="J13" s="63"/>
      <c r="K13" s="52"/>
    </row>
    <row r="14" spans="1:12" ht="15.75" customHeight="1" thickBot="1" x14ac:dyDescent="0.3">
      <c r="A14" s="60"/>
      <c r="B14" s="61"/>
      <c r="C14" s="61"/>
      <c r="D14" s="61"/>
      <c r="E14" s="61"/>
      <c r="F14" s="61"/>
      <c r="G14" s="61"/>
      <c r="H14" s="14"/>
      <c r="I14" s="62"/>
      <c r="J14" s="63"/>
      <c r="K14" s="39"/>
      <c r="L14" s="13"/>
    </row>
    <row r="15" spans="1:12" ht="22.5" customHeight="1" thickBot="1" x14ac:dyDescent="0.3">
      <c r="A15" s="65" t="s">
        <v>15</v>
      </c>
      <c r="B15" s="66"/>
      <c r="C15" s="66"/>
      <c r="D15" s="66"/>
      <c r="E15" s="66"/>
      <c r="F15" s="66"/>
      <c r="G15" s="66"/>
      <c r="H15" s="66"/>
      <c r="I15" s="66"/>
      <c r="J15" s="66"/>
      <c r="K15" s="67"/>
      <c r="L15" s="13"/>
    </row>
    <row r="16" spans="1:12" ht="15.75" thickBot="1" x14ac:dyDescent="0.3">
      <c r="A16" s="90" t="s">
        <v>13</v>
      </c>
      <c r="B16" s="93" t="s">
        <v>22</v>
      </c>
      <c r="C16" s="101"/>
      <c r="D16" s="70" t="s">
        <v>0</v>
      </c>
      <c r="E16" s="70" t="s">
        <v>33</v>
      </c>
      <c r="F16" s="70" t="s">
        <v>32</v>
      </c>
      <c r="G16" s="70" t="s">
        <v>1</v>
      </c>
      <c r="H16" s="75" t="s">
        <v>6</v>
      </c>
      <c r="I16" s="76"/>
      <c r="J16" s="68" t="s">
        <v>8</v>
      </c>
      <c r="K16" s="68" t="s">
        <v>2</v>
      </c>
      <c r="L16" s="13"/>
    </row>
    <row r="17" spans="1:12" x14ac:dyDescent="0.25">
      <c r="A17" s="100"/>
      <c r="B17" s="70" t="s">
        <v>3</v>
      </c>
      <c r="C17" s="70" t="s">
        <v>4</v>
      </c>
      <c r="D17" s="71"/>
      <c r="E17" s="71"/>
      <c r="F17" s="71"/>
      <c r="G17" s="73"/>
      <c r="H17" s="68" t="s">
        <v>5</v>
      </c>
      <c r="I17" s="68" t="s">
        <v>12</v>
      </c>
      <c r="J17" s="77"/>
      <c r="K17" s="78"/>
      <c r="L17" s="13"/>
    </row>
    <row r="18" spans="1:12" ht="15.75" thickBot="1" x14ac:dyDescent="0.3">
      <c r="A18" s="102"/>
      <c r="B18" s="74"/>
      <c r="C18" s="74"/>
      <c r="D18" s="72"/>
      <c r="E18" s="72"/>
      <c r="F18" s="72"/>
      <c r="G18" s="74"/>
      <c r="H18" s="79"/>
      <c r="I18" s="69"/>
      <c r="J18" s="69"/>
      <c r="K18" s="79"/>
      <c r="L18" s="13"/>
    </row>
    <row r="19" spans="1:12" ht="43.5" thickBot="1" x14ac:dyDescent="0.3">
      <c r="A19" s="33">
        <v>1</v>
      </c>
      <c r="B19" s="41" t="s">
        <v>25</v>
      </c>
      <c r="C19" s="43" t="s">
        <v>45</v>
      </c>
      <c r="D19" s="41" t="s">
        <v>24</v>
      </c>
      <c r="E19" s="40">
        <v>64</v>
      </c>
      <c r="F19" s="41" t="s">
        <v>46</v>
      </c>
      <c r="G19" s="44" t="s">
        <v>23</v>
      </c>
      <c r="H19" s="40">
        <v>0</v>
      </c>
      <c r="I19" s="40">
        <v>40</v>
      </c>
      <c r="J19" s="45">
        <v>132000</v>
      </c>
      <c r="K19" s="46">
        <v>132000</v>
      </c>
      <c r="L19" s="13"/>
    </row>
    <row r="20" spans="1:12" ht="15.75" thickBot="1" x14ac:dyDescent="0.3">
      <c r="A20" s="12">
        <f>SUM(A19:A19)</f>
        <v>1</v>
      </c>
      <c r="B20" s="83" t="s">
        <v>38</v>
      </c>
      <c r="C20" s="95"/>
      <c r="D20" s="95"/>
      <c r="E20" s="6">
        <f>SUM(E19:E19)</f>
        <v>64</v>
      </c>
      <c r="F20" s="4"/>
      <c r="G20" s="5"/>
      <c r="H20" s="6">
        <f>SUM(H19:H19)</f>
        <v>0</v>
      </c>
      <c r="I20" s="6">
        <f>SUM(I19:I19)</f>
        <v>40</v>
      </c>
      <c r="J20" s="42">
        <f>SUM(J19:J19)</f>
        <v>132000</v>
      </c>
      <c r="K20" s="64">
        <f>SUM(K19:K19)</f>
        <v>132000</v>
      </c>
      <c r="L20" s="13"/>
    </row>
    <row r="21" spans="1:12" ht="15.75" thickBot="1" x14ac:dyDescent="0.3">
      <c r="A21" s="80" t="s">
        <v>7</v>
      </c>
      <c r="B21" s="81"/>
      <c r="C21" s="81"/>
      <c r="D21" s="81"/>
      <c r="E21" s="81"/>
      <c r="F21" s="81"/>
      <c r="G21" s="82"/>
      <c r="H21" s="34"/>
      <c r="I21" s="35"/>
      <c r="J21" s="7" t="s">
        <v>10</v>
      </c>
      <c r="K21" s="7">
        <f>+K20*1.1</f>
        <v>145200</v>
      </c>
      <c r="L21" s="13"/>
    </row>
    <row r="22" spans="1:12" ht="15.75" thickBot="1" x14ac:dyDescent="0.3">
      <c r="A22" s="83" t="s">
        <v>37</v>
      </c>
      <c r="B22" s="84"/>
      <c r="C22" s="84"/>
      <c r="D22" s="84"/>
      <c r="E22" s="84"/>
      <c r="F22" s="84"/>
      <c r="G22" s="84"/>
      <c r="H22" s="36"/>
      <c r="I22" s="37"/>
      <c r="J22" s="85">
        <f>+K21+J20</f>
        <v>277200</v>
      </c>
      <c r="K22" s="86"/>
      <c r="L22" s="13"/>
    </row>
    <row r="23" spans="1:12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x14ac:dyDescent="0.25">
      <c r="A24" s="1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2" ht="15.75" thickBot="1" x14ac:dyDescent="0.3">
      <c r="A25" s="1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2" ht="28.5" customHeight="1" thickBot="1" x14ac:dyDescent="0.3">
      <c r="A26" s="87" t="s">
        <v>41</v>
      </c>
      <c r="B26" s="88"/>
      <c r="C26" s="88"/>
      <c r="D26" s="88"/>
      <c r="E26" s="88"/>
      <c r="F26" s="88"/>
      <c r="G26" s="88"/>
      <c r="H26" s="88"/>
      <c r="I26" s="88"/>
      <c r="J26" s="88"/>
      <c r="K26" s="89"/>
    </row>
    <row r="27" spans="1:12" ht="15.75" thickBot="1" x14ac:dyDescent="0.3">
      <c r="A27" s="90" t="s">
        <v>13</v>
      </c>
      <c r="B27" s="93" t="s">
        <v>20</v>
      </c>
      <c r="C27" s="94"/>
      <c r="D27" s="70" t="s">
        <v>0</v>
      </c>
      <c r="E27" s="70" t="s">
        <v>33</v>
      </c>
      <c r="F27" s="70" t="s">
        <v>32</v>
      </c>
      <c r="G27" s="70" t="s">
        <v>1</v>
      </c>
      <c r="H27" s="75" t="s">
        <v>6</v>
      </c>
      <c r="I27" s="76"/>
      <c r="J27" s="68" t="s">
        <v>8</v>
      </c>
      <c r="K27" s="68" t="s">
        <v>2</v>
      </c>
    </row>
    <row r="28" spans="1:12" x14ac:dyDescent="0.25">
      <c r="A28" s="91"/>
      <c r="B28" s="70" t="s">
        <v>3</v>
      </c>
      <c r="C28" s="70" t="s">
        <v>4</v>
      </c>
      <c r="D28" s="71"/>
      <c r="E28" s="71"/>
      <c r="F28" s="71"/>
      <c r="G28" s="71"/>
      <c r="H28" s="68" t="s">
        <v>5</v>
      </c>
      <c r="I28" s="68" t="s">
        <v>12</v>
      </c>
      <c r="J28" s="77"/>
      <c r="K28" s="78"/>
    </row>
    <row r="29" spans="1:12" ht="15.75" thickBot="1" x14ac:dyDescent="0.3">
      <c r="A29" s="92"/>
      <c r="B29" s="72"/>
      <c r="C29" s="72"/>
      <c r="D29" s="72"/>
      <c r="E29" s="72"/>
      <c r="F29" s="72"/>
      <c r="G29" s="72"/>
      <c r="H29" s="79"/>
      <c r="I29" s="69"/>
      <c r="J29" s="69"/>
      <c r="K29" s="79"/>
    </row>
    <row r="30" spans="1:12" ht="57" x14ac:dyDescent="0.25">
      <c r="A30" s="47">
        <v>1</v>
      </c>
      <c r="B30" s="21" t="s">
        <v>42</v>
      </c>
      <c r="C30" s="21" t="s">
        <v>51</v>
      </c>
      <c r="D30" s="21" t="s">
        <v>17</v>
      </c>
      <c r="E30" s="21">
        <v>10</v>
      </c>
      <c r="F30" s="48" t="s">
        <v>43</v>
      </c>
      <c r="G30" s="21" t="s">
        <v>18</v>
      </c>
      <c r="H30" s="21">
        <v>10</v>
      </c>
      <c r="I30" s="49">
        <v>50</v>
      </c>
      <c r="J30" s="50">
        <v>24000</v>
      </c>
      <c r="K30" s="51">
        <v>75000</v>
      </c>
    </row>
    <row r="31" spans="1:12" ht="57.75" thickBot="1" x14ac:dyDescent="0.3">
      <c r="A31" s="16">
        <v>1</v>
      </c>
      <c r="B31" s="17" t="s">
        <v>42</v>
      </c>
      <c r="C31" s="21" t="s">
        <v>51</v>
      </c>
      <c r="D31" s="17" t="s">
        <v>17</v>
      </c>
      <c r="E31" s="17">
        <v>10</v>
      </c>
      <c r="F31" s="17" t="s">
        <v>44</v>
      </c>
      <c r="G31" s="17" t="s">
        <v>19</v>
      </c>
      <c r="H31" s="17">
        <v>10</v>
      </c>
      <c r="I31" s="18">
        <v>50</v>
      </c>
      <c r="J31" s="19">
        <v>24000</v>
      </c>
      <c r="K31" s="20">
        <v>75000</v>
      </c>
    </row>
    <row r="32" spans="1:12" ht="15.75" thickBot="1" x14ac:dyDescent="0.3">
      <c r="A32" s="3">
        <f>SUM(A26:A31)</f>
        <v>2</v>
      </c>
      <c r="B32" s="83" t="s">
        <v>38</v>
      </c>
      <c r="C32" s="95"/>
      <c r="D32" s="95"/>
      <c r="E32" s="6">
        <f>SUM(E26:E31)</f>
        <v>20</v>
      </c>
      <c r="F32" s="4"/>
      <c r="G32" s="5"/>
      <c r="H32" s="6">
        <f>+SUM(H27:H31)</f>
        <v>20</v>
      </c>
      <c r="I32" s="6">
        <f>+SUM(I27:I31)</f>
        <v>100</v>
      </c>
      <c r="J32" s="7">
        <f>SUM(J30:J31)</f>
        <v>48000</v>
      </c>
      <c r="K32" s="7">
        <f>SUM(K30:K31)</f>
        <v>150000</v>
      </c>
    </row>
    <row r="33" spans="1:11" ht="15.75" thickBot="1" x14ac:dyDescent="0.3">
      <c r="A33" s="80" t="s">
        <v>7</v>
      </c>
      <c r="B33" s="81"/>
      <c r="C33" s="81"/>
      <c r="D33" s="81"/>
      <c r="E33" s="81"/>
      <c r="F33" s="81"/>
      <c r="G33" s="82"/>
      <c r="H33" s="8"/>
      <c r="I33" s="9"/>
      <c r="J33" s="7" t="s">
        <v>10</v>
      </c>
      <c r="K33" s="7">
        <f>+K32*1.1</f>
        <v>165000</v>
      </c>
    </row>
    <row r="34" spans="1:11" ht="15.75" thickBot="1" x14ac:dyDescent="0.3">
      <c r="A34" s="83" t="s">
        <v>37</v>
      </c>
      <c r="B34" s="84"/>
      <c r="C34" s="84"/>
      <c r="D34" s="84"/>
      <c r="E34" s="84"/>
      <c r="F34" s="84"/>
      <c r="G34" s="84"/>
      <c r="H34" s="10"/>
      <c r="I34" s="11"/>
      <c r="J34" s="85">
        <f>+K33+J32</f>
        <v>213000</v>
      </c>
      <c r="K34" s="86"/>
    </row>
    <row r="35" spans="1:11" x14ac:dyDescent="0.25">
      <c r="A35" s="60"/>
      <c r="B35" s="61"/>
      <c r="C35" s="61"/>
      <c r="D35" s="61"/>
      <c r="E35" s="61"/>
      <c r="F35" s="61"/>
      <c r="G35" s="61"/>
      <c r="H35" s="14"/>
      <c r="I35" s="62"/>
      <c r="J35" s="63"/>
      <c r="K35" s="52"/>
    </row>
    <row r="36" spans="1:11" ht="15.75" thickBot="1" x14ac:dyDescent="0.3">
      <c r="A36" s="1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ht="21" customHeight="1" thickBot="1" x14ac:dyDescent="0.3">
      <c r="A37" s="65" t="s">
        <v>16</v>
      </c>
      <c r="B37" s="66"/>
      <c r="C37" s="66"/>
      <c r="D37" s="66"/>
      <c r="E37" s="66"/>
      <c r="F37" s="66"/>
      <c r="G37" s="66"/>
      <c r="H37" s="66"/>
      <c r="I37" s="66"/>
      <c r="J37" s="66"/>
      <c r="K37" s="67"/>
    </row>
    <row r="38" spans="1:11" ht="15.75" thickBot="1" x14ac:dyDescent="0.3">
      <c r="A38" s="106" t="s">
        <v>13</v>
      </c>
      <c r="B38" s="93" t="s">
        <v>10</v>
      </c>
      <c r="C38" s="101"/>
      <c r="D38" s="70" t="s">
        <v>0</v>
      </c>
      <c r="E38" s="70" t="s">
        <v>33</v>
      </c>
      <c r="F38" s="70" t="s">
        <v>32</v>
      </c>
      <c r="G38" s="70" t="s">
        <v>1</v>
      </c>
      <c r="H38" s="75" t="s">
        <v>6</v>
      </c>
      <c r="I38" s="76"/>
      <c r="J38" s="70" t="s">
        <v>8</v>
      </c>
      <c r="K38" s="70" t="s">
        <v>39</v>
      </c>
    </row>
    <row r="39" spans="1:11" x14ac:dyDescent="0.25">
      <c r="A39" s="107"/>
      <c r="B39" s="70" t="s">
        <v>3</v>
      </c>
      <c r="C39" s="70" t="s">
        <v>4</v>
      </c>
      <c r="D39" s="71"/>
      <c r="E39" s="71"/>
      <c r="F39" s="71"/>
      <c r="G39" s="73"/>
      <c r="H39" s="103" t="s">
        <v>5</v>
      </c>
      <c r="I39" s="103" t="s">
        <v>40</v>
      </c>
      <c r="J39" s="71"/>
      <c r="K39" s="73"/>
    </row>
    <row r="40" spans="1:11" ht="15.75" thickBot="1" x14ac:dyDescent="0.3">
      <c r="A40" s="108"/>
      <c r="B40" s="74"/>
      <c r="C40" s="74"/>
      <c r="D40" s="72"/>
      <c r="E40" s="72"/>
      <c r="F40" s="72"/>
      <c r="G40" s="74"/>
      <c r="H40" s="104"/>
      <c r="I40" s="105"/>
      <c r="J40" s="72"/>
      <c r="K40" s="74"/>
    </row>
    <row r="41" spans="1:11" ht="33" customHeight="1" x14ac:dyDescent="0.25">
      <c r="A41" s="15">
        <v>1</v>
      </c>
      <c r="B41" s="23" t="s">
        <v>26</v>
      </c>
      <c r="C41" s="24" t="s">
        <v>53</v>
      </c>
      <c r="D41" s="25" t="s">
        <v>28</v>
      </c>
      <c r="E41" s="26">
        <v>16</v>
      </c>
      <c r="F41" s="25" t="s">
        <v>34</v>
      </c>
      <c r="G41" s="25" t="s">
        <v>29</v>
      </c>
      <c r="H41" s="27">
        <v>5</v>
      </c>
      <c r="I41" s="28">
        <v>25</v>
      </c>
      <c r="J41" s="29">
        <v>50000</v>
      </c>
      <c r="K41" s="30">
        <v>50000</v>
      </c>
    </row>
    <row r="42" spans="1:11" ht="32.25" customHeight="1" x14ac:dyDescent="0.25">
      <c r="A42" s="15">
        <v>1</v>
      </c>
      <c r="B42" s="23" t="s">
        <v>26</v>
      </c>
      <c r="C42" s="24" t="s">
        <v>53</v>
      </c>
      <c r="D42" s="25" t="s">
        <v>28</v>
      </c>
      <c r="E42" s="26">
        <v>16</v>
      </c>
      <c r="F42" s="25" t="s">
        <v>35</v>
      </c>
      <c r="G42" s="25" t="s">
        <v>29</v>
      </c>
      <c r="H42" s="27">
        <v>5</v>
      </c>
      <c r="I42" s="28">
        <v>25</v>
      </c>
      <c r="J42" s="31" t="s">
        <v>31</v>
      </c>
      <c r="K42" s="30">
        <v>50000</v>
      </c>
    </row>
    <row r="43" spans="1:11" ht="32.25" customHeight="1" thickBot="1" x14ac:dyDescent="0.3">
      <c r="A43" s="32">
        <v>1</v>
      </c>
      <c r="B43" s="23" t="s">
        <v>27</v>
      </c>
      <c r="C43" s="24" t="s">
        <v>52</v>
      </c>
      <c r="D43" s="25" t="s">
        <v>28</v>
      </c>
      <c r="E43" s="26">
        <v>16</v>
      </c>
      <c r="F43" s="25" t="s">
        <v>36</v>
      </c>
      <c r="G43" s="25" t="s">
        <v>30</v>
      </c>
      <c r="H43" s="27">
        <v>5</v>
      </c>
      <c r="I43" s="28">
        <v>25</v>
      </c>
      <c r="J43" s="31" t="s">
        <v>31</v>
      </c>
      <c r="K43" s="30">
        <v>50000</v>
      </c>
    </row>
    <row r="44" spans="1:11" ht="15.75" thickBot="1" x14ac:dyDescent="0.3">
      <c r="A44" s="3">
        <f>SUM(A41:A43)</f>
        <v>3</v>
      </c>
      <c r="B44" s="83" t="s">
        <v>38</v>
      </c>
      <c r="C44" s="95"/>
      <c r="D44" s="95"/>
      <c r="E44" s="6">
        <f>SUM(E41:E43)</f>
        <v>48</v>
      </c>
      <c r="F44" s="4"/>
      <c r="G44" s="5"/>
      <c r="H44" s="6">
        <f>+SUM(H38:H43)</f>
        <v>15</v>
      </c>
      <c r="I44" s="6">
        <f>+SUM(I38:I43)</f>
        <v>75</v>
      </c>
      <c r="J44" s="7">
        <f>SUM(J41:J43)</f>
        <v>50000</v>
      </c>
      <c r="K44" s="7">
        <f>SUM(K41:K43)</f>
        <v>150000</v>
      </c>
    </row>
    <row r="45" spans="1:11" ht="15.75" thickBot="1" x14ac:dyDescent="0.3">
      <c r="A45" s="80" t="s">
        <v>7</v>
      </c>
      <c r="B45" s="81"/>
      <c r="C45" s="81"/>
      <c r="D45" s="81"/>
      <c r="E45" s="81"/>
      <c r="F45" s="81"/>
      <c r="G45" s="82"/>
      <c r="H45" s="8"/>
      <c r="I45" s="9"/>
      <c r="J45" s="7" t="s">
        <v>10</v>
      </c>
      <c r="K45" s="7">
        <f>+K44*1.1</f>
        <v>165000</v>
      </c>
    </row>
    <row r="46" spans="1:11" ht="15.75" thickBot="1" x14ac:dyDescent="0.3">
      <c r="A46" s="83" t="s">
        <v>37</v>
      </c>
      <c r="B46" s="84"/>
      <c r="C46" s="84"/>
      <c r="D46" s="84"/>
      <c r="E46" s="84"/>
      <c r="F46" s="84"/>
      <c r="G46" s="84"/>
      <c r="H46" s="10"/>
      <c r="I46" s="11"/>
      <c r="J46" s="85">
        <f>+K45+J44</f>
        <v>215000</v>
      </c>
      <c r="K46" s="86"/>
    </row>
    <row r="47" spans="1:11" x14ac:dyDescent="0.25">
      <c r="A47" s="60"/>
      <c r="B47" s="61"/>
      <c r="C47" s="61"/>
      <c r="D47" s="61"/>
      <c r="E47" s="61"/>
      <c r="F47" s="61"/>
      <c r="G47" s="61"/>
      <c r="H47" s="14"/>
      <c r="I47" s="62"/>
      <c r="J47" s="63"/>
      <c r="K47" s="52"/>
    </row>
    <row r="48" spans="1:11" x14ac:dyDescent="0.25">
      <c r="A48" s="60"/>
      <c r="B48" s="109" t="s">
        <v>55</v>
      </c>
      <c r="C48" s="110">
        <v>7</v>
      </c>
      <c r="D48" s="61"/>
      <c r="E48" s="61"/>
      <c r="F48" s="61"/>
      <c r="G48" s="61"/>
      <c r="H48" s="14"/>
      <c r="I48" s="62"/>
      <c r="J48" s="63"/>
      <c r="K48" s="52"/>
    </row>
    <row r="49" spans="1:11" x14ac:dyDescent="0.25">
      <c r="A49" s="1"/>
      <c r="B49" s="110" t="s">
        <v>56</v>
      </c>
      <c r="C49" s="110">
        <f>+A10+A20+A44</f>
        <v>5</v>
      </c>
      <c r="D49" s="114" t="s">
        <v>61</v>
      </c>
      <c r="E49" s="1"/>
      <c r="F49" s="116">
        <f>+F50+F51</f>
        <v>280</v>
      </c>
      <c r="G49" s="1"/>
      <c r="H49" s="1"/>
      <c r="I49" s="1"/>
      <c r="J49" s="1"/>
      <c r="K49" s="1"/>
    </row>
    <row r="50" spans="1:11" x14ac:dyDescent="0.25">
      <c r="B50" s="110" t="s">
        <v>57</v>
      </c>
      <c r="C50" s="110">
        <v>0</v>
      </c>
      <c r="D50" s="115" t="s">
        <v>62</v>
      </c>
      <c r="E50" s="115"/>
      <c r="F50" s="116">
        <f>+H10+H20+H32+H44</f>
        <v>65</v>
      </c>
    </row>
    <row r="51" spans="1:11" x14ac:dyDescent="0.25">
      <c r="B51" s="110" t="s">
        <v>58</v>
      </c>
      <c r="C51" s="110">
        <f>+A32</f>
        <v>2</v>
      </c>
      <c r="D51" s="115" t="s">
        <v>12</v>
      </c>
      <c r="E51" s="115"/>
      <c r="F51" s="116">
        <f>+I10+I20+I32+I44</f>
        <v>215</v>
      </c>
    </row>
    <row r="52" spans="1:11" x14ac:dyDescent="0.25">
      <c r="B52" s="110" t="s">
        <v>59</v>
      </c>
      <c r="C52" s="113">
        <v>0</v>
      </c>
    </row>
    <row r="53" spans="1:11" x14ac:dyDescent="0.25">
      <c r="B53" s="111" t="s">
        <v>60</v>
      </c>
      <c r="C53" s="112"/>
    </row>
    <row r="54" spans="1:11" x14ac:dyDescent="0.25">
      <c r="B54" s="111"/>
      <c r="C54" s="117">
        <f>+E10+E20+E32+E44</f>
        <v>172</v>
      </c>
    </row>
  </sheetData>
  <mergeCells count="79">
    <mergeCell ref="B53:B54"/>
    <mergeCell ref="D50:E50"/>
    <mergeCell ref="D51:E51"/>
    <mergeCell ref="A46:G46"/>
    <mergeCell ref="A38:A40"/>
    <mergeCell ref="A45:G45"/>
    <mergeCell ref="J46:K46"/>
    <mergeCell ref="B38:C38"/>
    <mergeCell ref="B44:D44"/>
    <mergeCell ref="K38:K40"/>
    <mergeCell ref="B39:B40"/>
    <mergeCell ref="C39:C40"/>
    <mergeCell ref="H39:H40"/>
    <mergeCell ref="I39:I40"/>
    <mergeCell ref="G38:G40"/>
    <mergeCell ref="H38:I38"/>
    <mergeCell ref="J38:J40"/>
    <mergeCell ref="D38:D40"/>
    <mergeCell ref="E38:E40"/>
    <mergeCell ref="F38:F40"/>
    <mergeCell ref="A37:K37"/>
    <mergeCell ref="H17:H18"/>
    <mergeCell ref="H27:I27"/>
    <mergeCell ref="J27:J29"/>
    <mergeCell ref="K27:K29"/>
    <mergeCell ref="B28:B29"/>
    <mergeCell ref="C28:C29"/>
    <mergeCell ref="H28:H29"/>
    <mergeCell ref="B32:D32"/>
    <mergeCell ref="A33:G33"/>
    <mergeCell ref="J34:K34"/>
    <mergeCell ref="A34:G34"/>
    <mergeCell ref="E27:E29"/>
    <mergeCell ref="B10:D10"/>
    <mergeCell ref="A11:G11"/>
    <mergeCell ref="A1:K1"/>
    <mergeCell ref="A2:K2"/>
    <mergeCell ref="A3:K3"/>
    <mergeCell ref="A4:K4"/>
    <mergeCell ref="A6:A8"/>
    <mergeCell ref="B6:C6"/>
    <mergeCell ref="D6:D8"/>
    <mergeCell ref="E6:E8"/>
    <mergeCell ref="F6:F8"/>
    <mergeCell ref="G6:G8"/>
    <mergeCell ref="A5:K5"/>
    <mergeCell ref="H6:I6"/>
    <mergeCell ref="J6:J8"/>
    <mergeCell ref="K6:K8"/>
    <mergeCell ref="B7:B8"/>
    <mergeCell ref="C7:C8"/>
    <mergeCell ref="H7:H8"/>
    <mergeCell ref="I7:I8"/>
    <mergeCell ref="A26:K26"/>
    <mergeCell ref="A27:A29"/>
    <mergeCell ref="B27:C27"/>
    <mergeCell ref="B20:D20"/>
    <mergeCell ref="A12:G12"/>
    <mergeCell ref="J12:K12"/>
    <mergeCell ref="A16:A18"/>
    <mergeCell ref="B16:C16"/>
    <mergeCell ref="F27:F29"/>
    <mergeCell ref="G27:G29"/>
    <mergeCell ref="A15:K15"/>
    <mergeCell ref="I28:I29"/>
    <mergeCell ref="D16:D18"/>
    <mergeCell ref="E16:E18"/>
    <mergeCell ref="F16:F18"/>
    <mergeCell ref="G16:G18"/>
    <mergeCell ref="H16:I16"/>
    <mergeCell ref="J16:J18"/>
    <mergeCell ref="K16:K18"/>
    <mergeCell ref="I17:I18"/>
    <mergeCell ref="A21:G21"/>
    <mergeCell ref="B17:B18"/>
    <mergeCell ref="C17:C18"/>
    <mergeCell ref="D27:D29"/>
    <mergeCell ref="A22:G22"/>
    <mergeCell ref="J22:K22"/>
  </mergeCells>
  <pageMargins left="0.70866141732283472" right="0.70866141732283472" top="0.4" bottom="0.23" header="0.31496062992125984" footer="0.19"/>
  <pageSetup scale="75" orientation="landscape" r:id="rId1"/>
  <rowBreaks count="1" manualBreakCount="1">
    <brk id="3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2do TRIMESTRE</vt:lpstr>
      <vt:lpstr>'2do TRIMESTRE'!Área_de_impresión</vt:lpstr>
      <vt:lpstr>'2do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2018-06-06T14:16:21Z</cp:lastPrinted>
  <dcterms:created xsi:type="dcterms:W3CDTF">2015-11-30T18:04:44Z</dcterms:created>
  <dcterms:modified xsi:type="dcterms:W3CDTF">2018-06-06T14:23:11Z</dcterms:modified>
</cp:coreProperties>
</file>