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MAYO\"/>
    </mc:Choice>
  </mc:AlternateContent>
  <xr:revisionPtr revIDLastSave="0" documentId="8_{D74F7D8F-DB66-4654-A26D-3A283D078328}" xr6:coauthVersionLast="33" xr6:coauthVersionMax="33" xr10:uidLastSave="{00000000-0000-0000-0000-000000000000}"/>
  <bookViews>
    <workbookView xWindow="0" yWindow="0" windowWidth="20490" windowHeight="7545" activeTab="1" xr2:uid="{00000000-000D-0000-FFFF-FFFF00000000}"/>
  </bookViews>
  <sheets>
    <sheet name="ENERO-MARZO" sheetId="1" r:id="rId1"/>
    <sheet name="ABRIL-JUNIO" sheetId="3" r:id="rId2"/>
    <sheet name="JULIO-SEPTIEMBRE" sheetId="4" r:id="rId3"/>
    <sheet name="OCTUBRE-DICIEMBRE" sheetId="5" r:id="rId4"/>
  </sheets>
  <definedNames>
    <definedName name="_xlnm.Print_Area" localSheetId="0">'ENERO-MARZO'!$A$1:$G$43</definedName>
    <definedName name="_xlnm.Print_Titles" localSheetId="1">'ABRIL-JUNIO'!$1:$6</definedName>
    <definedName name="_xlnm.Print_Titles" localSheetId="0">'ENERO-MARZO'!$1:$2</definedName>
    <definedName name="_xlnm.Print_Titles" localSheetId="2">'JULIO-SEPTIEMBRE'!$1:$6</definedName>
    <definedName name="_xlnm.Print_Titles" localSheetId="3">'OCTUBRE-DICIEMBRE'!$1:$5</definedName>
  </definedNames>
  <calcPr calcId="179017"/>
</workbook>
</file>

<file path=xl/calcChain.xml><?xml version="1.0" encoding="utf-8"?>
<calcChain xmlns="http://schemas.openxmlformats.org/spreadsheetml/2006/main">
  <c r="C34" i="3" l="1"/>
  <c r="D28" i="3" l="1"/>
  <c r="D26" i="3"/>
  <c r="D22" i="3"/>
  <c r="D18" i="3"/>
  <c r="D16" i="3"/>
  <c r="D12" i="3"/>
  <c r="H28" i="3"/>
  <c r="G28" i="3"/>
  <c r="B28" i="3"/>
  <c r="D30" i="3" l="1"/>
  <c r="C39" i="3" s="1"/>
  <c r="G14" i="1"/>
  <c r="F14" i="1"/>
  <c r="B31" i="1"/>
  <c r="F31" i="1" l="1"/>
  <c r="B14" i="1" l="1"/>
  <c r="G9" i="1"/>
  <c r="F9" i="1"/>
  <c r="B9" i="1"/>
  <c r="B38" i="1" l="1"/>
  <c r="G31" i="1" l="1"/>
  <c r="G42" i="5" l="1"/>
  <c r="F42" i="5"/>
  <c r="B42" i="5"/>
  <c r="G34" i="5"/>
  <c r="F34" i="5"/>
  <c r="B34" i="5"/>
  <c r="G36" i="5" l="1"/>
  <c r="F36" i="5"/>
  <c r="B36" i="5"/>
  <c r="G28" i="5"/>
  <c r="F28" i="5"/>
  <c r="B28" i="5"/>
  <c r="G21" i="5"/>
  <c r="F21" i="5"/>
  <c r="B21" i="5"/>
  <c r="G19" i="5"/>
  <c r="F19" i="5"/>
  <c r="B19" i="5"/>
  <c r="G17" i="4"/>
  <c r="F17" i="4"/>
  <c r="G44" i="5" l="1"/>
  <c r="C53" i="5" s="1"/>
  <c r="B44" i="5"/>
  <c r="F44" i="5"/>
  <c r="C54" i="5" s="1"/>
  <c r="C52" i="5" l="1"/>
  <c r="G26" i="4" l="1"/>
  <c r="F26" i="4"/>
  <c r="B26" i="4"/>
  <c r="B17" i="4" l="1"/>
  <c r="G38" i="4" l="1"/>
  <c r="F38" i="4"/>
  <c r="G32" i="4" l="1"/>
  <c r="F32" i="4"/>
  <c r="F21" i="4" l="1"/>
  <c r="F40" i="4" s="1"/>
  <c r="C50" i="4" s="1"/>
  <c r="G21" i="4"/>
  <c r="G40" i="4" s="1"/>
  <c r="C49" i="4" s="1"/>
  <c r="C48" i="4" l="1"/>
  <c r="B38" i="4"/>
  <c r="B43" i="4" s="1"/>
  <c r="B32" i="4"/>
  <c r="B21" i="4"/>
  <c r="B40" i="4" l="1"/>
  <c r="H26" i="3" l="1"/>
  <c r="G26" i="3"/>
  <c r="B26" i="3"/>
  <c r="H16" i="3"/>
  <c r="G16" i="3"/>
  <c r="B16" i="3"/>
  <c r="B12" i="3"/>
  <c r="H12" i="3"/>
  <c r="G12" i="3"/>
  <c r="H22" i="3" l="1"/>
  <c r="G22" i="3"/>
  <c r="B22" i="3"/>
  <c r="C33" i="3" s="1"/>
  <c r="H18" i="3"/>
  <c r="G18" i="3"/>
  <c r="B18" i="3"/>
  <c r="H30" i="3" l="1"/>
  <c r="B30" i="3"/>
  <c r="G30" i="3"/>
  <c r="G23" i="1"/>
  <c r="F23" i="1"/>
  <c r="G21" i="1"/>
  <c r="F21" i="1"/>
  <c r="B21" i="1"/>
  <c r="G12" i="1"/>
  <c r="F12" i="1"/>
  <c r="B12" i="1"/>
  <c r="C38" i="3" l="1"/>
  <c r="G33" i="1"/>
  <c r="F33" i="1"/>
  <c r="B23" i="1"/>
  <c r="B37" i="1" s="1"/>
  <c r="B33" i="1" l="1"/>
  <c r="B42" i="1"/>
</calcChain>
</file>

<file path=xl/sharedStrings.xml><?xml version="1.0" encoding="utf-8"?>
<sst xmlns="http://schemas.openxmlformats.org/spreadsheetml/2006/main" count="365" uniqueCount="209">
  <si>
    <t>ACTIVIDAD</t>
  </si>
  <si>
    <t>FECHA</t>
  </si>
  <si>
    <t>LUGAR</t>
  </si>
  <si>
    <t>BENEFICIARIOS</t>
  </si>
  <si>
    <t>AGRICULTURA COMPETITIVA</t>
  </si>
  <si>
    <t>PRODUCTORES</t>
  </si>
  <si>
    <t>TÉCNICOS</t>
  </si>
  <si>
    <t xml:space="preserve"> </t>
  </si>
  <si>
    <t>RECURSOS NATURALES</t>
  </si>
  <si>
    <t>ACCESO A LAS CIENCIAS MODERNAS</t>
  </si>
  <si>
    <t xml:space="preserve">SUB-TOTAL </t>
  </si>
  <si>
    <t>DEPARTAMENTO</t>
  </si>
  <si>
    <t>Dajabón</t>
  </si>
  <si>
    <t>Cant. Actividades</t>
  </si>
  <si>
    <t>CHARLAS:</t>
  </si>
  <si>
    <t>SOCIALIZACIONES:</t>
  </si>
  <si>
    <t>DÍAS DE CAMPO:</t>
  </si>
  <si>
    <t xml:space="preserve">TOTAL GENERAL </t>
  </si>
  <si>
    <t xml:space="preserve">CONSOLIDADO EJECUCIÓN CAPACITACIONES </t>
  </si>
  <si>
    <t>Vicente Noble</t>
  </si>
  <si>
    <t>ACTIVIDADES</t>
  </si>
  <si>
    <t>CURSOS-TALLERES:</t>
  </si>
  <si>
    <t>CAPACITACIÓN Y DIFUSIÓN DE TECNOLOGÍAS</t>
  </si>
  <si>
    <t>PRODUCCIÓN ANIMAL</t>
  </si>
  <si>
    <t>Cumayasa, La Romana</t>
  </si>
  <si>
    <t>Azua</t>
  </si>
  <si>
    <t>TOTAL BENEFICIARIOS</t>
  </si>
  <si>
    <t>TRIMESTRE  JULIO-SEPTIEMBRE  2017</t>
  </si>
  <si>
    <r>
      <t xml:space="preserve">Curso </t>
    </r>
    <r>
      <rPr>
        <sz val="11"/>
        <color rgb="FF000000"/>
        <rFont val="Cambria"/>
        <family val="1"/>
        <scheme val="major"/>
      </rPr>
      <t>Producción de Limón para Agricultores de Vicente Noble y Región Enriquillo</t>
    </r>
  </si>
  <si>
    <t xml:space="preserve"> Julio 22</t>
  </si>
  <si>
    <r>
      <t>Curso</t>
    </r>
    <r>
      <rPr>
        <sz val="11"/>
        <color rgb="FF000000"/>
        <rFont val="Cambria"/>
        <family val="1"/>
        <scheme val="major"/>
      </rPr>
      <t xml:space="preserve"> Manejo de Cosecha y Postcosecha en el Cultivo del Cacao"</t>
    </r>
  </si>
  <si>
    <t>Julio 5 y 6</t>
  </si>
  <si>
    <t>Mata Larga, San Francisco de Macorís</t>
  </si>
  <si>
    <t>Julio 11 y 12</t>
  </si>
  <si>
    <t>Julio 20 y 21</t>
  </si>
  <si>
    <t>Yamasá</t>
  </si>
  <si>
    <r>
      <t xml:space="preserve">Diplomado </t>
    </r>
    <r>
      <rPr>
        <sz val="11"/>
        <color theme="1"/>
        <rFont val="Cambria"/>
        <family val="1"/>
        <scheme val="major"/>
      </rPr>
      <t xml:space="preserve"> "Fortalecimiento de Capacidades en el Uso de Buenas Prácticas Agrícolas, Manufactureras y Comercialización para Café de Exportación en R. D."</t>
    </r>
  </si>
  <si>
    <t>Julio 17 al 22. Continúa del 31 de Julio al 5 de Agosto</t>
  </si>
  <si>
    <t>San Juan de la Maguana</t>
  </si>
  <si>
    <t>TRIMESTRE ENERO-MARZO</t>
  </si>
  <si>
    <r>
      <t xml:space="preserve">Curso </t>
    </r>
    <r>
      <rPr>
        <sz val="11"/>
        <color rgb="FF000000"/>
        <rFont val="Cambria"/>
        <family val="1"/>
        <scheme val="major"/>
      </rPr>
      <t>Manejo de Apiarios</t>
    </r>
  </si>
  <si>
    <t>Agosto 11 y 12</t>
  </si>
  <si>
    <t>Guayubín, Montecristi</t>
  </si>
  <si>
    <t>Agosto 25 y 26</t>
  </si>
  <si>
    <t>Agosto 3 y 4</t>
  </si>
  <si>
    <t>Agosto 21 y 25</t>
  </si>
  <si>
    <t>Agosto 31 y Septiembre 1ero.</t>
  </si>
  <si>
    <t>Hato Mayor</t>
  </si>
  <si>
    <t>Palma Grande, Altamira</t>
  </si>
  <si>
    <r>
      <rPr>
        <b/>
        <sz val="12"/>
        <color theme="1"/>
        <rFont val="Cambria"/>
        <family val="1"/>
      </rPr>
      <t xml:space="preserve">Curso </t>
    </r>
    <r>
      <rPr>
        <sz val="12"/>
        <color theme="1"/>
        <rFont val="Cambria"/>
        <family val="1"/>
      </rPr>
      <t>“Manejo Cosecha y Postcosecha del Cacao”</t>
    </r>
  </si>
  <si>
    <r>
      <rPr>
        <b/>
        <sz val="12"/>
        <color theme="1"/>
        <rFont val="Cambria"/>
        <family val="1"/>
      </rPr>
      <t xml:space="preserve"> Curso </t>
    </r>
    <r>
      <rPr>
        <sz val="12"/>
        <color theme="1"/>
        <rFont val="Cambria"/>
        <family val="1"/>
      </rPr>
      <t>“Manejo Cosecha y Postcosecha del Cacao”</t>
    </r>
  </si>
  <si>
    <t>Agosto 21 al 26. Continúa del 4 al 9 de Septiembre</t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</si>
  <si>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 xml:space="preserve">Gestión de Suelos y Agua  </t>
    </r>
  </si>
  <si>
    <t>La Lima de Palmarejo, Santiago Rodríguez</t>
  </si>
  <si>
    <t>Agosto 5 al 27</t>
  </si>
  <si>
    <t>Batey 4, Tamayo.</t>
  </si>
  <si>
    <r>
      <t xml:space="preserve"> </t>
    </r>
    <r>
      <rPr>
        <b/>
        <sz val="11"/>
        <color rgb="FF000000"/>
        <rFont val="Cambria"/>
        <family val="1"/>
        <scheme val="major"/>
      </rPr>
      <t xml:space="preserve">Curso </t>
    </r>
    <r>
      <rPr>
        <sz val="11"/>
        <color rgb="FF000000"/>
        <rFont val="Cambria"/>
        <family val="1"/>
        <scheme val="major"/>
      </rPr>
      <t>Producción y Manejo Sostenible de Ovino-Caprinos en Ecosistema de Bosque Seco</t>
    </r>
  </si>
  <si>
    <t>TOTAL BENEFICIARIOS:</t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</si>
  <si>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Empoderamiento y Asociatividad</t>
    </r>
  </si>
  <si>
    <t>Septiembre 9 y 10</t>
  </si>
  <si>
    <r>
      <t>Curso</t>
    </r>
    <r>
      <rPr>
        <sz val="11"/>
        <color theme="1"/>
        <rFont val="Cambria"/>
        <family val="1"/>
        <scheme val="major"/>
      </rPr>
      <t xml:space="preserve"> Agricultura Orgánica</t>
    </r>
  </si>
  <si>
    <t>Septiembre 1 y 2</t>
  </si>
  <si>
    <r>
      <t>Curso</t>
    </r>
    <r>
      <rPr>
        <sz val="11"/>
        <color theme="1"/>
        <rFont val="Cambria"/>
        <family val="1"/>
        <scheme val="major"/>
      </rPr>
      <t xml:space="preserve"> "Producción de Limones para Técnicos"</t>
    </r>
  </si>
  <si>
    <t>Monte Plata</t>
  </si>
  <si>
    <r>
      <rPr>
        <b/>
        <sz val="11"/>
        <color rgb="FF000000"/>
        <rFont val="Cambria"/>
        <family val="1"/>
        <scheme val="major"/>
      </rPr>
      <t>Día de Campo</t>
    </r>
    <r>
      <rPr>
        <sz val="11"/>
        <color rgb="FF000000"/>
        <rFont val="Cambria"/>
        <family val="1"/>
        <scheme val="major"/>
      </rPr>
      <t xml:space="preserve"> en producción de Limones</t>
    </r>
  </si>
  <si>
    <t xml:space="preserve"> Septiembre 15  </t>
  </si>
  <si>
    <t xml:space="preserve"> Septiembre 16</t>
  </si>
  <si>
    <t>Septiembre 11 y 12</t>
  </si>
  <si>
    <t>Septiembre 13 y 14</t>
  </si>
  <si>
    <t>Septiembre 26 al 28</t>
  </si>
  <si>
    <t>El Seibo</t>
  </si>
  <si>
    <t>Sabana de la Mar</t>
  </si>
  <si>
    <t>San Francisco de Macorís</t>
  </si>
  <si>
    <r>
      <rPr>
        <b/>
        <sz val="12"/>
        <color theme="1"/>
        <rFont val="Cambria"/>
        <family val="1"/>
      </rPr>
      <t>Curso</t>
    </r>
    <r>
      <rPr>
        <sz val="12"/>
        <color theme="1"/>
        <rFont val="Cambria"/>
        <family val="1"/>
      </rPr>
      <t xml:space="preserve"> “Manejo Tecnológico del Cultivo de Cacao”</t>
    </r>
  </si>
  <si>
    <t>Septiembre 25 a Octubre 7</t>
  </si>
  <si>
    <t>Manabao, Jarabacoa</t>
  </si>
  <si>
    <t>ACTIVIDADES REALIZADAS</t>
  </si>
  <si>
    <t>DIPLOMADOS:</t>
  </si>
  <si>
    <t>Septiembre 29 y 30</t>
  </si>
  <si>
    <t>Villa Los Almácigos, Santiago Rodríguez</t>
  </si>
  <si>
    <t>2 al 6 de octubre</t>
  </si>
  <si>
    <t xml:space="preserve">Octubre 16 al 20 </t>
  </si>
  <si>
    <t>TRIMESTRE  OCTUBRE-DICIEMBRE  2017</t>
  </si>
  <si>
    <r>
      <t xml:space="preserve">Curso </t>
    </r>
    <r>
      <rPr>
        <sz val="11"/>
        <rFont val="Cambria"/>
        <family val="1"/>
        <scheme val="major"/>
      </rPr>
      <t>Agricultura Orgánica</t>
    </r>
  </si>
  <si>
    <r>
      <t xml:space="preserve">Curso </t>
    </r>
    <r>
      <rPr>
        <sz val="11"/>
        <color theme="1"/>
        <rFont val="Cambria"/>
        <family val="1"/>
        <scheme val="major"/>
      </rPr>
      <t xml:space="preserve">sobre Gestión de Suelos y Agua  </t>
    </r>
  </si>
  <si>
    <t>Octubre 6 y 7</t>
  </si>
  <si>
    <t>Octubre 13 y 14</t>
  </si>
  <si>
    <t>Octubre17 y 18</t>
  </si>
  <si>
    <t>Octubre 19 y 20</t>
  </si>
  <si>
    <t>Octubre 27 y 28</t>
  </si>
  <si>
    <t>Octubre 29 y 30</t>
  </si>
  <si>
    <t>Villa Los Almácigos, Santiago Rodríguez.</t>
  </si>
  <si>
    <t>La Piña, Santiago Rodríguez</t>
  </si>
  <si>
    <t>El Dajao, Santiago Rodríguez</t>
  </si>
  <si>
    <t>El Fundo, Santiago Rodríguez</t>
  </si>
  <si>
    <t>La Peonía, Santiago Rodríguez</t>
  </si>
  <si>
    <t>DIRECCIÓN EJECUTIVA</t>
  </si>
  <si>
    <r>
      <t xml:space="preserve">Charla </t>
    </r>
    <r>
      <rPr>
        <sz val="11"/>
        <color theme="1"/>
        <rFont val="Cambria"/>
        <family val="1"/>
      </rPr>
      <t>"Agricultura de Precisión"</t>
    </r>
  </si>
  <si>
    <t xml:space="preserve"> Octubre 20</t>
  </si>
  <si>
    <t>Facultad de Ciencias Agronómicas y Veterinarias UASD</t>
  </si>
  <si>
    <t>TRIMESTRE  OCTUBRE-DICIEMBRE 2017</t>
  </si>
  <si>
    <t xml:space="preserve"> Noviembre 2</t>
  </si>
  <si>
    <t>Estación Experimental Arroyo Loro, San Juan</t>
  </si>
  <si>
    <t xml:space="preserve"> Noviembre 3</t>
  </si>
  <si>
    <t>La Descubierta</t>
  </si>
  <si>
    <t xml:space="preserve"> Noviembre 11 y 12</t>
  </si>
  <si>
    <t xml:space="preserve"> Noviembre 17 y 18</t>
  </si>
  <si>
    <t>Neyba</t>
  </si>
  <si>
    <t xml:space="preserve"> Noviembre 24</t>
  </si>
  <si>
    <t>Del 30 de Noviembre al 1ero. de Diciembre</t>
  </si>
  <si>
    <t>Cumayasa</t>
  </si>
  <si>
    <t xml:space="preserve"> Octubre 17 al 26</t>
  </si>
  <si>
    <t>Paraíso, Barahona</t>
  </si>
  <si>
    <r>
      <t>Curso</t>
    </r>
    <r>
      <rPr>
        <sz val="11"/>
        <rFont val="Cambria"/>
        <family val="1"/>
        <scheme val="major"/>
      </rPr>
      <t xml:space="preserve"> sobre Protección Sostenible de Ovinos y Caprinos</t>
    </r>
  </si>
  <si>
    <t xml:space="preserve"> Noviembre 10-Diciembre 2</t>
  </si>
  <si>
    <t>El Limón, Jimaní.</t>
  </si>
  <si>
    <t>Universidad Tecnológica del Cibao Oriental , Cotuí.</t>
  </si>
  <si>
    <t>Instituto Agronómico San Ignacio de Loyola, San Cristóbal</t>
  </si>
  <si>
    <t>Instalaciones de la UASD en San Juan de la Maguana</t>
  </si>
  <si>
    <t xml:space="preserve"> Noviembre 11</t>
  </si>
  <si>
    <t xml:space="preserve"> Noviembre 12</t>
  </si>
  <si>
    <t xml:space="preserve"> Noviembre 22</t>
  </si>
  <si>
    <r>
      <rPr>
        <b/>
        <sz val="11"/>
        <rFont val="Cambria"/>
        <family val="1"/>
      </rPr>
      <t>Curso</t>
    </r>
    <r>
      <rPr>
        <sz val="11"/>
        <rFont val="Cambria"/>
        <family val="1"/>
      </rPr>
      <t xml:space="preserve"> Manejo Tecnológico del Cultivo de Pitahaya</t>
    </r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</si>
  <si>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Manejo de Cosecha y Postcosecha en el Cultivo del Cacao"</t>
    </r>
  </si>
  <si>
    <r>
      <t xml:space="preserve">Curso </t>
    </r>
    <r>
      <rPr>
        <sz val="11"/>
        <rFont val="Cambria"/>
        <family val="1"/>
        <scheme val="major"/>
      </rPr>
      <t>"Producción de Piña" para técnicos</t>
    </r>
  </si>
  <si>
    <t xml:space="preserve"> Noviembre 30 y 1ero. de Diciembre</t>
  </si>
  <si>
    <r>
      <rPr>
        <b/>
        <sz val="11"/>
        <rFont val="Cambria"/>
        <family val="1"/>
        <scheme val="major"/>
      </rPr>
      <t>4to Diplomado</t>
    </r>
    <r>
      <rPr>
        <sz val="11"/>
        <rFont val="Cambria"/>
        <family val="1"/>
        <scheme val="major"/>
      </rPr>
      <t xml:space="preserve"> "Fortalecimiento de Capacidades en el Uso de Buenas Prácticas Agrícolas, Manufactureras y Comercialización para Café de Exportación en R. D."</t>
    </r>
  </si>
  <si>
    <r>
      <rPr>
        <b/>
        <sz val="11"/>
        <rFont val="Cambria"/>
        <family val="1"/>
        <scheme val="major"/>
      </rPr>
      <t>Socialización</t>
    </r>
    <r>
      <rPr>
        <sz val="11"/>
        <rFont val="Cambria"/>
        <family val="1"/>
        <scheme val="major"/>
      </rPr>
      <t xml:space="preserve"> de Resultados de Investigación de tres proyectos de habichuela</t>
    </r>
  </si>
  <si>
    <r>
      <rPr>
        <b/>
        <sz val="11"/>
        <rFont val="Cambria"/>
        <family val="1"/>
        <scheme val="major"/>
      </rPr>
      <t xml:space="preserve">Curso </t>
    </r>
    <r>
      <rPr>
        <sz val="11"/>
        <rFont val="Cambria"/>
        <family val="1"/>
        <scheme val="major"/>
      </rPr>
      <t>"Manejo de Apiarios para productores"</t>
    </r>
  </si>
  <si>
    <r>
      <t>C</t>
    </r>
    <r>
      <rPr>
        <b/>
        <sz val="11"/>
        <rFont val="Cambria"/>
        <family val="1"/>
        <scheme val="major"/>
      </rPr>
      <t xml:space="preserve">urso </t>
    </r>
    <r>
      <rPr>
        <sz val="11"/>
        <rFont val="Cambria"/>
        <family val="1"/>
        <scheme val="major"/>
      </rPr>
      <t>"Producción de Limones" para productores y técnicos</t>
    </r>
  </si>
  <si>
    <t>CONSEJO NACIONAL DE INVESTIGACIONES AGROPECUARIAS Y FORESTALES</t>
  </si>
  <si>
    <t>TRIMESTRE ENERO - MARZO 2018</t>
  </si>
  <si>
    <t>UASD Barahona</t>
  </si>
  <si>
    <t>Barahona</t>
  </si>
  <si>
    <t xml:space="preserve"> Enero 27</t>
  </si>
  <si>
    <t xml:space="preserve"> Enero 26</t>
  </si>
  <si>
    <t>Enero                      19 y 20</t>
  </si>
  <si>
    <t>Enero                        24 y 25</t>
  </si>
  <si>
    <t>Enero 17 y 18</t>
  </si>
  <si>
    <t>La Ceiba de Bonet de Villa Los Almácigos, Santiago Rodríguez</t>
  </si>
  <si>
    <t xml:space="preserve">La Ceiba de Bonet, Villa Los Almácigos, Santiago Rodríguez </t>
  </si>
  <si>
    <t xml:space="preserve">CECARA, Santiago </t>
  </si>
  <si>
    <t xml:space="preserve">CAPACITACIÓN Y DIFUSIÓN DE TECNOLOGÍA  </t>
  </si>
  <si>
    <t>Aguas Negras, Pedernales</t>
  </si>
  <si>
    <t>Santiago</t>
  </si>
  <si>
    <t>Febrero 2 y 3</t>
  </si>
  <si>
    <t>Jimaní</t>
  </si>
  <si>
    <t xml:space="preserve"> Febrero 19, 20 y 21</t>
  </si>
  <si>
    <t xml:space="preserve">Febrero 1 y 2 </t>
  </si>
  <si>
    <t xml:space="preserve">Febrero 3 y 4 </t>
  </si>
  <si>
    <t xml:space="preserve"> Febrero 28</t>
  </si>
  <si>
    <t>Baní</t>
  </si>
  <si>
    <r>
      <t xml:space="preserve">Curso </t>
    </r>
    <r>
      <rPr>
        <sz val="11"/>
        <color theme="1"/>
        <rFont val="Cambria"/>
        <family val="1"/>
        <scheme val="major"/>
      </rPr>
      <t>de Producción de Limones para Productores</t>
    </r>
  </si>
  <si>
    <r>
      <t xml:space="preserve">Curso </t>
    </r>
    <r>
      <rPr>
        <sz val="11"/>
        <color theme="1"/>
        <rFont val="Cambria"/>
        <family val="1"/>
        <scheme val="major"/>
      </rPr>
      <t>de Agricultura Orgánica</t>
    </r>
  </si>
  <si>
    <r>
      <t xml:space="preserve">Curso </t>
    </r>
    <r>
      <rPr>
        <sz val="11"/>
        <color theme="1"/>
        <rFont val="Cambria"/>
        <family val="1"/>
        <scheme val="major"/>
      </rPr>
      <t>Gestión de Suelos y Agua</t>
    </r>
  </si>
  <si>
    <r>
      <t xml:space="preserve">Curso </t>
    </r>
    <r>
      <rPr>
        <sz val="11"/>
        <color theme="1"/>
        <rFont val="Cambria"/>
        <family val="1"/>
        <scheme val="major"/>
      </rPr>
      <t>de Agricultura Orgánica para productores de pitahaya</t>
    </r>
  </si>
  <si>
    <r>
      <t xml:space="preserve">Curso </t>
    </r>
    <r>
      <rPr>
        <sz val="11"/>
        <color theme="1"/>
        <rFont val="Cambria"/>
        <family val="1"/>
        <scheme val="major"/>
      </rPr>
      <t>de Certificación Orgánica de Fincas de Pitahaya</t>
    </r>
  </si>
  <si>
    <r>
      <t xml:space="preserve">Curso-Taller </t>
    </r>
    <r>
      <rPr>
        <sz val="11"/>
        <color theme="1"/>
        <rFont val="Cambria"/>
        <family val="1"/>
        <scheme val="major"/>
      </rPr>
      <t>"Manejo Tecnológico del Cultivo de Cacao"</t>
    </r>
  </si>
  <si>
    <t xml:space="preserve"> Marzo 8</t>
  </si>
  <si>
    <t>San Cristóbal</t>
  </si>
  <si>
    <t xml:space="preserve"> Marzo 9</t>
  </si>
  <si>
    <t>5 al 10 de Marzo</t>
  </si>
  <si>
    <t>8 y 9 de Marzo</t>
  </si>
  <si>
    <r>
      <rPr>
        <b/>
        <sz val="11"/>
        <color theme="1"/>
        <rFont val="Cambria"/>
        <family val="1"/>
        <scheme val="major"/>
      </rPr>
      <t>Curso</t>
    </r>
    <r>
      <rPr>
        <sz val="11"/>
        <color theme="1"/>
        <rFont val="Cambria"/>
        <family val="1"/>
        <scheme val="major"/>
      </rPr>
      <t xml:space="preserve"> sobre Manejo Tecnológico del Cultivo del Limón</t>
    </r>
  </si>
  <si>
    <t>Marzo 14 y 15</t>
  </si>
  <si>
    <t>Los Montones, San José de las Matas</t>
  </si>
  <si>
    <r>
      <rPr>
        <b/>
        <sz val="11"/>
        <color theme="1"/>
        <rFont val="Cambria"/>
        <family val="1"/>
        <scheme val="major"/>
      </rPr>
      <t>Curso</t>
    </r>
    <r>
      <rPr>
        <sz val="11"/>
        <color theme="1"/>
        <rFont val="Cambria"/>
        <family val="1"/>
        <scheme val="major"/>
      </rPr>
      <t xml:space="preserve"> "Desarrollo de la Producción Sostenible de Café"</t>
    </r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</si>
  <si>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"Producción y Manejo Sostenible de Ovinos y Caprinos </t>
    </r>
  </si>
  <si>
    <t>9 de Marzo al 7 de Abril</t>
  </si>
  <si>
    <t>Uvero, Montecristi</t>
  </si>
  <si>
    <t xml:space="preserve"> Marzo 23</t>
  </si>
  <si>
    <t>19 al 24 de Marzo</t>
  </si>
  <si>
    <t>Angostura,Jarabacoa</t>
  </si>
  <si>
    <t>TRIMESTRE ABRIL - JUNIO  2018</t>
  </si>
  <si>
    <t>9 al 13 de Abril</t>
  </si>
  <si>
    <t>Estación Experimental Mata Larga, San Francisco de Macorís.</t>
  </si>
  <si>
    <r>
      <rPr>
        <b/>
        <sz val="11"/>
        <rFont val="Cambria"/>
        <family val="1"/>
        <scheme val="major"/>
      </rPr>
      <t>Charla</t>
    </r>
    <r>
      <rPr>
        <sz val="11"/>
        <rFont val="Cambria"/>
        <family val="1"/>
        <scheme val="major"/>
      </rPr>
      <t xml:space="preserve"> Ganadería de Precisión: Presente y Futuro</t>
    </r>
  </si>
  <si>
    <r>
      <rPr>
        <b/>
        <sz val="11"/>
        <rFont val="Cambria"/>
        <family val="1"/>
        <scheme val="major"/>
      </rPr>
      <t xml:space="preserve">Seminario-Taller </t>
    </r>
    <r>
      <rPr>
        <sz val="11"/>
        <rFont val="Cambria"/>
        <family val="1"/>
        <scheme val="major"/>
      </rPr>
      <t>Producción de Ovinos y Caprinos en R.D.</t>
    </r>
  </si>
  <si>
    <t xml:space="preserve"> Abril 17</t>
  </si>
  <si>
    <t xml:space="preserve"> Abril 19</t>
  </si>
  <si>
    <t>Santo Domingo, D.N.</t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</si>
  <si>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de Redacción de Proyectos de Investigación</t>
    </r>
  </si>
  <si>
    <t>UTECO, Cotuí.</t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</si>
  <si>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sobre Manejo Tecnológico del Cultivo de Cacao</t>
    </r>
  </si>
  <si>
    <r>
      <rPr>
        <b/>
        <sz val="11"/>
        <color theme="1"/>
        <rFont val="Cambria"/>
        <family val="1"/>
        <scheme val="major"/>
      </rPr>
      <t>Charla</t>
    </r>
    <r>
      <rPr>
        <sz val="11"/>
        <rFont val="Cambria"/>
        <family val="1"/>
        <scheme val="major"/>
      </rPr>
      <t xml:space="preserve"> Prevención de Intoxicaciones en el Uso y Manejo de Plaguicidas en Agricultura</t>
    </r>
  </si>
  <si>
    <t>SEMINARIOS</t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</si>
  <si>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de Estadísticas para Estudiantes Universitarios</t>
    </r>
  </si>
  <si>
    <t>TOTAL ACTIVIDADES</t>
  </si>
  <si>
    <t>28 Abril al 12 de Mayo</t>
  </si>
  <si>
    <r>
      <t>23 de Marzo</t>
    </r>
    <r>
      <rPr>
        <sz val="14"/>
        <color theme="1"/>
        <rFont val="Cambria"/>
        <family val="1"/>
        <scheme val="major"/>
      </rPr>
      <t xml:space="preserve"> </t>
    </r>
  </si>
  <si>
    <t xml:space="preserve">27 de Marzo </t>
  </si>
  <si>
    <t>HORAS DE CAPACITA-CIÓN</t>
  </si>
  <si>
    <t>TOTAL HORAS CAPACITACIÓN:</t>
  </si>
  <si>
    <r>
      <rPr>
        <b/>
        <sz val="11"/>
        <rFont val="Cambria"/>
        <family val="1"/>
        <scheme val="major"/>
      </rPr>
      <t>Socialización</t>
    </r>
    <r>
      <rPr>
        <sz val="11"/>
        <rFont val="Cambria"/>
        <family val="1"/>
        <scheme val="major"/>
      </rPr>
      <t xml:space="preserve"> de cinco (5) proyectos de generación de tecnologías en invernaderos</t>
    </r>
  </si>
  <si>
    <r>
      <t xml:space="preserve">Curso </t>
    </r>
    <r>
      <rPr>
        <sz val="11"/>
        <rFont val="Cambria"/>
        <family val="1"/>
        <scheme val="major"/>
      </rPr>
      <t>sobre Manejo Tecnológico del Cultivo de Cacao</t>
    </r>
  </si>
  <si>
    <r>
      <t xml:space="preserve">Curso </t>
    </r>
    <r>
      <rPr>
        <sz val="11"/>
        <rFont val="Cambria"/>
        <family val="1"/>
        <scheme val="major"/>
      </rPr>
      <t>sobre Manejo Tecnológico del Cultivo de Musáceas</t>
    </r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</si>
  <si>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>Manejo Tecnológico Cultivo del Limón.</t>
    </r>
  </si>
  <si>
    <t xml:space="preserve"> 7 y 8 de Mayo</t>
  </si>
  <si>
    <t xml:space="preserve"> 9 y 10 de Mayo</t>
  </si>
  <si>
    <t>Mayo 22 y 23</t>
  </si>
  <si>
    <t>Centro Cultural de Tamayo</t>
  </si>
  <si>
    <t>Estación Experimental Palo Alto, Barahona.</t>
  </si>
  <si>
    <t>Padre Las Casas.</t>
  </si>
  <si>
    <r>
      <t xml:space="preserve">Curso </t>
    </r>
    <r>
      <rPr>
        <sz val="11"/>
        <rFont val="Cambria"/>
        <family val="1"/>
        <scheme val="major"/>
      </rPr>
      <t>de Producción y Manejo Sostenible de Ovinos y Caprinos</t>
    </r>
    <r>
      <rPr>
        <b/>
        <sz val="11"/>
        <rFont val="Cambria"/>
        <family val="1"/>
        <scheme val="major"/>
      </rPr>
      <t xml:space="preserve"> </t>
    </r>
  </si>
  <si>
    <t xml:space="preserve"> 18 de Mayo al 9 de Junio</t>
  </si>
  <si>
    <t>Chalona, San Juan de la Maguana</t>
  </si>
  <si>
    <t xml:space="preserve"> 18 de Mayo </t>
  </si>
  <si>
    <t>Jarabacoa</t>
  </si>
  <si>
    <t>30 de Abril al 4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</si>
</sst>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color theme="1"/>
      <name val="Times New Roman"/>
      <family val="1"/>
    </font>
    <font>
      <b/>
      <sz val="11"/>
      <name val="Cambria"/>
      <family val="1"/>
    </font>
    <font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2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2" borderId="3" xfId="0" applyFont="1" applyFill="1" applyBorder="1"/>
    <xf numFmtId="0" fontId="5" fillId="2" borderId="5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7" fontId="1" fillId="0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7" fontId="1" fillId="0" borderId="17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17" fontId="3" fillId="0" borderId="13" xfId="0" applyNumberFormat="1" applyFont="1" applyBorder="1" applyAlignment="1">
      <alignment horizontal="center" vertical="center" wrapText="1"/>
    </xf>
    <xf numFmtId="17" fontId="3" fillId="0" borderId="17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11" fillId="0" borderId="23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49" fontId="9" fillId="0" borderId="42" xfId="0" applyNumberFormat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" fontId="11" fillId="0" borderId="25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0" fontId="1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" fillId="0" borderId="25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wrapText="1"/>
    </xf>
    <xf numFmtId="0" fontId="15" fillId="0" borderId="40" xfId="0" applyFont="1" applyBorder="1" applyAlignment="1">
      <alignment horizontal="center" wrapText="1"/>
    </xf>
    <xf numFmtId="17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17" fontId="18" fillId="0" borderId="13" xfId="0" applyNumberFormat="1" applyFont="1" applyBorder="1" applyAlignment="1">
      <alignment horizontal="center" vertical="center" wrapText="1"/>
    </xf>
    <xf numFmtId="17" fontId="19" fillId="4" borderId="13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17" fontId="3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7" fontId="1" fillId="0" borderId="25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7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0" fontId="5" fillId="5" borderId="5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17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" fontId="1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/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4" borderId="1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7" fontId="9" fillId="4" borderId="6" xfId="0" applyNumberFormat="1" applyFont="1" applyFill="1" applyBorder="1" applyAlignment="1">
      <alignment horizontal="center" vertical="center" wrapText="1"/>
    </xf>
    <xf numFmtId="17" fontId="9" fillId="4" borderId="8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activeCell="G43" sqref="G43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9" ht="24.75" customHeight="1" x14ac:dyDescent="0.3">
      <c r="A1" s="234" t="s">
        <v>18</v>
      </c>
      <c r="B1" s="234"/>
      <c r="C1" s="234"/>
      <c r="D1" s="234"/>
      <c r="E1" s="234"/>
      <c r="F1" s="234"/>
      <c r="G1" s="234"/>
    </row>
    <row r="2" spans="1:9" ht="17.25" customHeight="1" x14ac:dyDescent="0.3">
      <c r="A2" s="234" t="s">
        <v>131</v>
      </c>
      <c r="B2" s="234"/>
      <c r="C2" s="234"/>
      <c r="D2" s="234"/>
      <c r="E2" s="234"/>
      <c r="F2" s="234"/>
      <c r="G2" s="234"/>
    </row>
    <row r="3" spans="1:9" ht="15" customHeight="1" thickBot="1" x14ac:dyDescent="0.35">
      <c r="C3" s="3"/>
    </row>
    <row r="4" spans="1:9" ht="15.75" customHeight="1" thickBot="1" x14ac:dyDescent="0.3">
      <c r="A4" s="239" t="s">
        <v>11</v>
      </c>
      <c r="B4" s="236" t="s">
        <v>13</v>
      </c>
      <c r="C4" s="239" t="s">
        <v>0</v>
      </c>
      <c r="D4" s="239" t="s">
        <v>1</v>
      </c>
      <c r="E4" s="239" t="s">
        <v>2</v>
      </c>
      <c r="F4" s="235" t="s">
        <v>3</v>
      </c>
      <c r="G4" s="235"/>
    </row>
    <row r="5" spans="1:9" ht="6" customHeight="1" thickBot="1" x14ac:dyDescent="0.3">
      <c r="A5" s="240"/>
      <c r="B5" s="236"/>
      <c r="C5" s="240"/>
      <c r="D5" s="240"/>
      <c r="E5" s="240"/>
      <c r="F5" s="235"/>
      <c r="G5" s="235"/>
    </row>
    <row r="6" spans="1:9" ht="20.25" customHeight="1" thickBot="1" x14ac:dyDescent="0.3">
      <c r="A6" s="241"/>
      <c r="B6" s="236"/>
      <c r="C6" s="241"/>
      <c r="D6" s="241"/>
      <c r="E6" s="241"/>
      <c r="F6" s="183" t="s">
        <v>6</v>
      </c>
      <c r="G6" s="183" t="s">
        <v>5</v>
      </c>
    </row>
    <row r="7" spans="1:9" ht="31.5" customHeight="1" thickBot="1" x14ac:dyDescent="0.3">
      <c r="A7" s="230" t="s">
        <v>4</v>
      </c>
      <c r="B7" s="184">
        <v>1</v>
      </c>
      <c r="C7" s="177" t="s">
        <v>157</v>
      </c>
      <c r="D7" s="178" t="s">
        <v>147</v>
      </c>
      <c r="E7" s="179" t="s">
        <v>143</v>
      </c>
      <c r="F7" s="179">
        <v>21</v>
      </c>
      <c r="G7" s="179">
        <v>11</v>
      </c>
      <c r="H7" s="1"/>
      <c r="I7" s="1"/>
    </row>
    <row r="8" spans="1:9" ht="31.5" customHeight="1" thickBot="1" x14ac:dyDescent="0.3">
      <c r="A8" s="231"/>
      <c r="B8" s="184">
        <v>1</v>
      </c>
      <c r="C8" s="179" t="s">
        <v>163</v>
      </c>
      <c r="D8" s="185" t="s">
        <v>164</v>
      </c>
      <c r="E8" s="181" t="s">
        <v>165</v>
      </c>
      <c r="F8" s="181">
        <v>13</v>
      </c>
      <c r="G8" s="181">
        <v>22</v>
      </c>
      <c r="H8" s="1"/>
      <c r="I8" s="1"/>
    </row>
    <row r="9" spans="1:9" ht="15.75" thickBot="1" x14ac:dyDescent="0.3">
      <c r="A9" s="168" t="s">
        <v>10</v>
      </c>
      <c r="B9" s="168">
        <f>SUM(B7:B8)</f>
        <v>2</v>
      </c>
      <c r="C9" s="168" t="s">
        <v>7</v>
      </c>
      <c r="D9" s="168"/>
      <c r="E9" s="168"/>
      <c r="F9" s="168">
        <f>SUM(F7:F8)</f>
        <v>34</v>
      </c>
      <c r="G9" s="168">
        <f>SUM(G7:G8)</f>
        <v>33</v>
      </c>
      <c r="H9" s="1"/>
      <c r="I9" s="1"/>
    </row>
    <row r="10" spans="1:9" ht="30" customHeight="1" thickBot="1" x14ac:dyDescent="0.3">
      <c r="A10" s="237" t="s">
        <v>142</v>
      </c>
      <c r="B10" s="184">
        <v>1</v>
      </c>
      <c r="C10" s="179" t="s">
        <v>166</v>
      </c>
      <c r="D10" s="178" t="s">
        <v>161</v>
      </c>
      <c r="E10" s="179" t="s">
        <v>38</v>
      </c>
      <c r="F10" s="182">
        <v>41</v>
      </c>
      <c r="G10" s="182">
        <v>0</v>
      </c>
      <c r="H10" s="1"/>
      <c r="I10" s="12" t="s">
        <v>7</v>
      </c>
    </row>
    <row r="11" spans="1:9" ht="30.75" customHeight="1" thickBot="1" x14ac:dyDescent="0.3">
      <c r="A11" s="237"/>
      <c r="B11" s="184">
        <v>1</v>
      </c>
      <c r="C11" s="179" t="s">
        <v>166</v>
      </c>
      <c r="D11" s="186" t="s">
        <v>171</v>
      </c>
      <c r="E11" s="182" t="s">
        <v>172</v>
      </c>
      <c r="F11" s="182">
        <v>20</v>
      </c>
      <c r="G11" s="182">
        <v>3</v>
      </c>
      <c r="H11" s="1"/>
      <c r="I11" s="1"/>
    </row>
    <row r="12" spans="1:9" ht="20.25" customHeight="1" thickBot="1" x14ac:dyDescent="0.3">
      <c r="A12" s="168" t="s">
        <v>10</v>
      </c>
      <c r="B12" s="168">
        <f>SUM(B10:B11)</f>
        <v>2</v>
      </c>
      <c r="C12" s="168" t="s">
        <v>7</v>
      </c>
      <c r="D12" s="168"/>
      <c r="E12" s="168"/>
      <c r="F12" s="168">
        <f>SUM(F10:F11)</f>
        <v>61</v>
      </c>
      <c r="G12" s="168">
        <f>SUM(G10:G11)</f>
        <v>3</v>
      </c>
      <c r="H12" s="1"/>
      <c r="I12" s="1"/>
    </row>
    <row r="13" spans="1:9" ht="34.5" customHeight="1" thickBot="1" x14ac:dyDescent="0.3">
      <c r="A13" s="201" t="s">
        <v>23</v>
      </c>
      <c r="B13" s="184">
        <v>1</v>
      </c>
      <c r="C13" s="142" t="s">
        <v>167</v>
      </c>
      <c r="D13" s="178" t="s">
        <v>168</v>
      </c>
      <c r="E13" s="179" t="s">
        <v>169</v>
      </c>
      <c r="F13" s="179">
        <v>0</v>
      </c>
      <c r="G13" s="179">
        <v>44</v>
      </c>
      <c r="H13" s="1"/>
      <c r="I13" s="1"/>
    </row>
    <row r="14" spans="1:9" ht="20.25" customHeight="1" thickBot="1" x14ac:dyDescent="0.3">
      <c r="A14" s="168" t="s">
        <v>10</v>
      </c>
      <c r="B14" s="168">
        <f>+B13</f>
        <v>1</v>
      </c>
      <c r="C14" s="168" t="s">
        <v>7</v>
      </c>
      <c r="D14" s="168"/>
      <c r="E14" s="168"/>
      <c r="F14" s="168">
        <f>+F13</f>
        <v>0</v>
      </c>
      <c r="G14" s="168">
        <f>+G13</f>
        <v>44</v>
      </c>
      <c r="H14" s="1"/>
      <c r="I14" s="1"/>
    </row>
    <row r="15" spans="1:9" ht="45.75" customHeight="1" thickBot="1" x14ac:dyDescent="0.3">
      <c r="A15" s="230" t="s">
        <v>8</v>
      </c>
      <c r="B15" s="8">
        <v>1</v>
      </c>
      <c r="C15" s="192" t="s">
        <v>153</v>
      </c>
      <c r="D15" s="181" t="s">
        <v>138</v>
      </c>
      <c r="E15" s="182" t="s">
        <v>139</v>
      </c>
      <c r="F15" s="193">
        <v>5</v>
      </c>
      <c r="G15" s="194">
        <v>44</v>
      </c>
      <c r="H15" s="1"/>
      <c r="I15" s="1"/>
    </row>
    <row r="16" spans="1:9" ht="44.25" customHeight="1" thickBot="1" x14ac:dyDescent="0.3">
      <c r="A16" s="231"/>
      <c r="B16" s="23">
        <v>1</v>
      </c>
      <c r="C16" s="192" t="s">
        <v>154</v>
      </c>
      <c r="D16" s="181" t="s">
        <v>136</v>
      </c>
      <c r="E16" s="182" t="s">
        <v>140</v>
      </c>
      <c r="F16" s="193">
        <v>6</v>
      </c>
      <c r="G16" s="194">
        <v>39</v>
      </c>
      <c r="H16" s="1"/>
      <c r="I16" s="1"/>
    </row>
    <row r="17" spans="1:9" ht="30" customHeight="1" thickBot="1" x14ac:dyDescent="0.3">
      <c r="A17" s="231"/>
      <c r="B17" s="23">
        <v>1</v>
      </c>
      <c r="C17" s="180" t="s">
        <v>155</v>
      </c>
      <c r="D17" s="181" t="s">
        <v>137</v>
      </c>
      <c r="E17" s="182" t="s">
        <v>141</v>
      </c>
      <c r="F17" s="195">
        <v>0</v>
      </c>
      <c r="G17" s="182">
        <v>50</v>
      </c>
      <c r="H17" s="1"/>
      <c r="I17" s="1"/>
    </row>
    <row r="18" spans="1:9" ht="34.5" customHeight="1" thickBot="1" x14ac:dyDescent="0.3">
      <c r="A18" s="231"/>
      <c r="B18" s="23">
        <v>1</v>
      </c>
      <c r="C18" s="180" t="s">
        <v>155</v>
      </c>
      <c r="D18" s="181" t="s">
        <v>148</v>
      </c>
      <c r="E18" s="182" t="s">
        <v>12</v>
      </c>
      <c r="F18" s="194">
        <v>6</v>
      </c>
      <c r="G18" s="194">
        <v>22</v>
      </c>
      <c r="H18" s="1"/>
      <c r="I18" s="1"/>
    </row>
    <row r="19" spans="1:9" ht="34.5" customHeight="1" thickBot="1" x14ac:dyDescent="0.3">
      <c r="A19" s="231"/>
      <c r="B19" s="23">
        <v>1</v>
      </c>
      <c r="C19" s="180" t="s">
        <v>156</v>
      </c>
      <c r="D19" s="181" t="s">
        <v>149</v>
      </c>
      <c r="E19" s="182" t="s">
        <v>144</v>
      </c>
      <c r="F19" s="182">
        <v>1</v>
      </c>
      <c r="G19" s="182">
        <v>64</v>
      </c>
      <c r="H19" s="1"/>
      <c r="I19" s="1"/>
    </row>
    <row r="20" spans="1:9" ht="31.5" customHeight="1" thickBot="1" x14ac:dyDescent="0.3">
      <c r="A20" s="238"/>
      <c r="B20" s="187">
        <v>1</v>
      </c>
      <c r="C20" s="180" t="s">
        <v>155</v>
      </c>
      <c r="D20" s="178" t="s">
        <v>162</v>
      </c>
      <c r="E20" s="179" t="s">
        <v>24</v>
      </c>
      <c r="F20" s="181">
        <v>12</v>
      </c>
      <c r="G20" s="181">
        <v>35</v>
      </c>
      <c r="H20" s="1"/>
      <c r="I20" s="1"/>
    </row>
    <row r="21" spans="1:9" ht="20.25" customHeight="1" thickBot="1" x14ac:dyDescent="0.3">
      <c r="A21" s="168" t="s">
        <v>10</v>
      </c>
      <c r="B21" s="188">
        <f>SUM(B15:B20)</f>
        <v>6</v>
      </c>
      <c r="C21" s="168" t="s">
        <v>7</v>
      </c>
      <c r="D21" s="168"/>
      <c r="E21" s="168"/>
      <c r="F21" s="168">
        <f>SUM(F15:F20)</f>
        <v>30</v>
      </c>
      <c r="G21" s="168">
        <f t="shared" ref="G21" si="0">SUM(G15:G20)</f>
        <v>254</v>
      </c>
      <c r="H21" s="1"/>
      <c r="I21" s="1"/>
    </row>
    <row r="22" spans="1:9" ht="43.5" customHeight="1" thickBot="1" x14ac:dyDescent="0.3">
      <c r="A22" s="200" t="s">
        <v>9</v>
      </c>
      <c r="B22" s="8">
        <v>1</v>
      </c>
      <c r="C22" s="177" t="s">
        <v>152</v>
      </c>
      <c r="D22" s="178" t="s">
        <v>145</v>
      </c>
      <c r="E22" s="179" t="s">
        <v>146</v>
      </c>
      <c r="F22" s="179">
        <v>12</v>
      </c>
      <c r="G22" s="179">
        <v>53</v>
      </c>
      <c r="H22" s="1"/>
      <c r="I22" s="1"/>
    </row>
    <row r="23" spans="1:9" ht="20.25" customHeight="1" thickBot="1" x14ac:dyDescent="0.3">
      <c r="A23" s="168" t="s">
        <v>10</v>
      </c>
      <c r="B23" s="188">
        <f>SUM(B22:B22)</f>
        <v>1</v>
      </c>
      <c r="C23" s="168" t="s">
        <v>7</v>
      </c>
      <c r="D23" s="168"/>
      <c r="E23" s="168"/>
      <c r="F23" s="168">
        <f>SUM(F22:F22)</f>
        <v>12</v>
      </c>
      <c r="G23" s="168">
        <f>SUM(G22:G22)</f>
        <v>53</v>
      </c>
      <c r="H23" s="1"/>
      <c r="I23" s="1"/>
    </row>
    <row r="24" spans="1:9" ht="29.25" customHeight="1" thickBot="1" x14ac:dyDescent="0.3">
      <c r="A24" s="242" t="s">
        <v>96</v>
      </c>
      <c r="B24" s="189">
        <v>1</v>
      </c>
      <c r="C24" s="196" t="s">
        <v>97</v>
      </c>
      <c r="D24" s="197" t="s">
        <v>135</v>
      </c>
      <c r="E24" s="198" t="s">
        <v>132</v>
      </c>
      <c r="F24" s="194">
        <v>35</v>
      </c>
      <c r="G24" s="194">
        <v>0</v>
      </c>
      <c r="H24" s="1"/>
      <c r="I24" s="1"/>
    </row>
    <row r="25" spans="1:9" ht="29.25" customHeight="1" thickBot="1" x14ac:dyDescent="0.3">
      <c r="A25" s="243"/>
      <c r="B25" s="190">
        <v>1</v>
      </c>
      <c r="C25" s="196" t="s">
        <v>97</v>
      </c>
      <c r="D25" s="197" t="s">
        <v>134</v>
      </c>
      <c r="E25" s="198" t="s">
        <v>133</v>
      </c>
      <c r="F25" s="194">
        <v>44</v>
      </c>
      <c r="G25" s="194">
        <v>0</v>
      </c>
      <c r="H25" s="1"/>
      <c r="I25" s="1"/>
    </row>
    <row r="26" spans="1:9" ht="25.5" customHeight="1" thickBot="1" x14ac:dyDescent="0.3">
      <c r="A26" s="243"/>
      <c r="B26" s="190">
        <v>1</v>
      </c>
      <c r="C26" s="196" t="s">
        <v>97</v>
      </c>
      <c r="D26" s="178" t="s">
        <v>150</v>
      </c>
      <c r="E26" s="179" t="s">
        <v>151</v>
      </c>
      <c r="F26" s="179">
        <v>41</v>
      </c>
      <c r="G26" s="179">
        <v>0</v>
      </c>
      <c r="H26" s="1"/>
      <c r="I26" s="1"/>
    </row>
    <row r="27" spans="1:9" ht="27" customHeight="1" thickBot="1" x14ac:dyDescent="0.3">
      <c r="A27" s="243"/>
      <c r="B27" s="190">
        <v>1</v>
      </c>
      <c r="C27" s="196" t="s">
        <v>97</v>
      </c>
      <c r="D27" s="178" t="s">
        <v>150</v>
      </c>
      <c r="E27" s="179" t="s">
        <v>25</v>
      </c>
      <c r="F27" s="179">
        <v>28</v>
      </c>
      <c r="G27" s="179">
        <v>0</v>
      </c>
      <c r="H27" s="1"/>
      <c r="I27" s="1"/>
    </row>
    <row r="28" spans="1:9" ht="27" customHeight="1" thickBot="1" x14ac:dyDescent="0.3">
      <c r="A28" s="243"/>
      <c r="B28" s="190">
        <v>1</v>
      </c>
      <c r="C28" s="196" t="s">
        <v>97</v>
      </c>
      <c r="D28" s="178" t="s">
        <v>158</v>
      </c>
      <c r="E28" s="179" t="s">
        <v>159</v>
      </c>
      <c r="F28" s="179">
        <v>36</v>
      </c>
      <c r="G28" s="179">
        <v>0</v>
      </c>
      <c r="H28" s="1"/>
      <c r="I28" s="1"/>
    </row>
    <row r="29" spans="1:9" ht="27" customHeight="1" thickBot="1" x14ac:dyDescent="0.3">
      <c r="A29" s="243"/>
      <c r="B29" s="190">
        <v>1</v>
      </c>
      <c r="C29" s="196" t="s">
        <v>97</v>
      </c>
      <c r="D29" s="178" t="s">
        <v>160</v>
      </c>
      <c r="E29" s="179" t="s">
        <v>63</v>
      </c>
      <c r="F29" s="179">
        <v>35</v>
      </c>
      <c r="G29" s="179">
        <v>0</v>
      </c>
      <c r="H29" s="1"/>
      <c r="I29" s="1"/>
    </row>
    <row r="30" spans="1:9" ht="30.75" customHeight="1" thickBot="1" x14ac:dyDescent="0.3">
      <c r="A30" s="244"/>
      <c r="B30" s="190">
        <v>1</v>
      </c>
      <c r="C30" s="196" t="s">
        <v>97</v>
      </c>
      <c r="D30" s="178" t="s">
        <v>170</v>
      </c>
      <c r="E30" s="179" t="s">
        <v>38</v>
      </c>
      <c r="F30" s="179">
        <v>50</v>
      </c>
      <c r="G30" s="179">
        <v>0</v>
      </c>
      <c r="H30" s="1"/>
      <c r="I30" s="1"/>
    </row>
    <row r="31" spans="1:9" ht="20.25" customHeight="1" thickBot="1" x14ac:dyDescent="0.3">
      <c r="A31" s="174" t="s">
        <v>10</v>
      </c>
      <c r="B31" s="191">
        <f>SUM(B24:B30)</f>
        <v>7</v>
      </c>
      <c r="C31" s="199"/>
      <c r="D31" s="199"/>
      <c r="E31" s="199"/>
      <c r="F31" s="175">
        <f>SUM(F24:F30)</f>
        <v>269</v>
      </c>
      <c r="G31" s="175">
        <f>SUM(G24:G27)</f>
        <v>0</v>
      </c>
      <c r="H31" s="1"/>
      <c r="I31" s="1"/>
    </row>
    <row r="32" spans="1:9" ht="20.25" customHeight="1" thickBot="1" x14ac:dyDescent="0.3">
      <c r="A32" s="173"/>
      <c r="B32" s="173"/>
      <c r="C32" s="173"/>
      <c r="D32" s="173"/>
      <c r="E32" s="173"/>
      <c r="F32" s="173"/>
      <c r="G32" s="176"/>
      <c r="H32" s="1"/>
      <c r="I32" s="1"/>
    </row>
    <row r="33" spans="1:9" ht="23.25" customHeight="1" thickBot="1" x14ac:dyDescent="0.3">
      <c r="A33" s="169" t="s">
        <v>17</v>
      </c>
      <c r="B33" s="170">
        <f>+B9+B12+B14+B21+B23+B31</f>
        <v>19</v>
      </c>
      <c r="C33" s="171" t="s">
        <v>20</v>
      </c>
      <c r="D33" s="169"/>
      <c r="E33" s="169"/>
      <c r="F33" s="172">
        <f>+F9+F12+F14+F21+F23+F31</f>
        <v>406</v>
      </c>
      <c r="G33" s="172">
        <f>+G9+G12+G14+G21+G23+G31</f>
        <v>387</v>
      </c>
      <c r="H33" s="1"/>
      <c r="I33" s="1"/>
    </row>
    <row r="34" spans="1:9" ht="23.25" customHeight="1" x14ac:dyDescent="0.25">
      <c r="A34" s="202"/>
      <c r="B34" s="203"/>
      <c r="C34" s="203"/>
      <c r="D34" s="202"/>
      <c r="E34" s="202"/>
      <c r="F34" s="204"/>
      <c r="G34" s="204"/>
      <c r="H34" s="1"/>
      <c r="I34" s="1"/>
    </row>
    <row r="35" spans="1:9" x14ac:dyDescent="0.25">
      <c r="A35" s="2"/>
      <c r="B35" s="2"/>
      <c r="C35" s="2"/>
      <c r="D35" s="2"/>
      <c r="E35" s="2"/>
      <c r="F35" s="2"/>
      <c r="G35" s="2"/>
      <c r="H35" s="1"/>
      <c r="I35" s="1"/>
    </row>
    <row r="36" spans="1:9" x14ac:dyDescent="0.25">
      <c r="A36" s="232" t="s">
        <v>39</v>
      </c>
      <c r="B36" s="232"/>
      <c r="C36" s="232"/>
      <c r="D36" s="2"/>
      <c r="E36" s="2"/>
      <c r="F36" s="2"/>
      <c r="G36" s="2"/>
      <c r="H36" s="1"/>
      <c r="I36" s="1"/>
    </row>
    <row r="37" spans="1:9" ht="18.75" customHeight="1" x14ac:dyDescent="0.25">
      <c r="A37" s="20" t="s">
        <v>21</v>
      </c>
      <c r="B37" s="20">
        <f>+B9+B12+B14+B21+B23</f>
        <v>12</v>
      </c>
      <c r="C37" s="2"/>
      <c r="D37" s="2"/>
      <c r="E37" s="2"/>
      <c r="F37" s="2"/>
      <c r="G37" s="2"/>
      <c r="H37" s="1"/>
      <c r="I37" s="1"/>
    </row>
    <row r="38" spans="1:9" x14ac:dyDescent="0.25">
      <c r="A38" s="20" t="s">
        <v>14</v>
      </c>
      <c r="B38" s="20">
        <f>+B31</f>
        <v>7</v>
      </c>
      <c r="C38" s="2"/>
      <c r="D38" s="2"/>
      <c r="E38" s="2"/>
      <c r="F38" s="2"/>
      <c r="G38" s="2"/>
      <c r="H38" s="1"/>
      <c r="I38" s="1"/>
    </row>
    <row r="39" spans="1:9" x14ac:dyDescent="0.25">
      <c r="A39" s="20" t="s">
        <v>15</v>
      </c>
      <c r="B39" s="20">
        <v>0</v>
      </c>
      <c r="C39" s="2"/>
      <c r="D39" s="2"/>
      <c r="E39" s="2"/>
      <c r="F39" s="2"/>
      <c r="G39" s="2"/>
      <c r="H39" s="1"/>
      <c r="I39" s="1"/>
    </row>
    <row r="40" spans="1:9" x14ac:dyDescent="0.25">
      <c r="A40" s="20" t="s">
        <v>16</v>
      </c>
      <c r="B40" s="20">
        <v>0</v>
      </c>
      <c r="C40" s="2"/>
      <c r="D40" s="2"/>
      <c r="E40" s="2"/>
      <c r="F40" s="2"/>
      <c r="G40" s="2"/>
      <c r="H40" s="1"/>
      <c r="I40" s="1"/>
    </row>
    <row r="41" spans="1:9" x14ac:dyDescent="0.25">
      <c r="A41" s="233" t="s">
        <v>26</v>
      </c>
      <c r="B41" s="2"/>
      <c r="D41" s="2"/>
      <c r="E41" s="2"/>
      <c r="F41" s="2"/>
      <c r="G41" s="2"/>
      <c r="H41" s="1"/>
      <c r="I41" s="1"/>
    </row>
    <row r="42" spans="1:9" x14ac:dyDescent="0.25">
      <c r="A42" s="233"/>
      <c r="B42" s="29">
        <f>+F33+G33</f>
        <v>793</v>
      </c>
      <c r="C42" s="2"/>
      <c r="D42" s="2"/>
      <c r="E42" s="2"/>
      <c r="F42" s="2"/>
      <c r="G42" s="2"/>
      <c r="H42" s="1"/>
      <c r="I42" s="1"/>
    </row>
    <row r="43" spans="1:9" x14ac:dyDescent="0.25">
      <c r="A43" s="2"/>
      <c r="B43" s="2"/>
      <c r="C43" s="2"/>
      <c r="D43" s="2"/>
      <c r="E43" s="2"/>
      <c r="F43" s="2"/>
      <c r="G43" s="2"/>
      <c r="H43" s="1"/>
      <c r="I43" s="1"/>
    </row>
    <row r="44" spans="1:9" x14ac:dyDescent="0.25">
      <c r="A44" s="2"/>
      <c r="B44" s="2"/>
      <c r="C44" s="2"/>
      <c r="D44" s="2"/>
      <c r="E44" s="2"/>
      <c r="F44" s="2"/>
      <c r="G44" s="2"/>
      <c r="H44" s="1"/>
      <c r="I44" s="1"/>
    </row>
    <row r="45" spans="1:9" x14ac:dyDescent="0.25">
      <c r="A45" s="2"/>
      <c r="B45" s="2"/>
      <c r="C45" s="2"/>
      <c r="D45" s="2"/>
      <c r="E45" s="2"/>
      <c r="F45" s="2"/>
      <c r="G45" s="2"/>
      <c r="H45" s="1"/>
      <c r="I45" s="1"/>
    </row>
    <row r="46" spans="1:9" x14ac:dyDescent="0.25">
      <c r="A46" s="2"/>
      <c r="B46" s="2"/>
      <c r="C46" s="2"/>
      <c r="D46" s="2"/>
      <c r="E46" s="2"/>
      <c r="F46" s="2"/>
      <c r="G46" s="2"/>
      <c r="H46" s="1"/>
      <c r="I46" s="1"/>
    </row>
    <row r="47" spans="1:9" x14ac:dyDescent="0.25">
      <c r="A47" s="2"/>
      <c r="B47" s="2"/>
      <c r="C47" s="2" t="s">
        <v>7</v>
      </c>
      <c r="D47" s="2"/>
      <c r="E47" s="2"/>
      <c r="F47" s="2"/>
      <c r="G47" s="2"/>
      <c r="H47" s="1"/>
      <c r="I47" s="1"/>
    </row>
    <row r="48" spans="1:9" x14ac:dyDescent="0.25">
      <c r="A48" s="2"/>
      <c r="B48" s="2"/>
      <c r="C48" s="2"/>
      <c r="D48" s="2"/>
      <c r="E48" s="2"/>
      <c r="F48" s="2"/>
      <c r="G48" s="2"/>
      <c r="H48" s="1"/>
      <c r="I48" s="1"/>
    </row>
    <row r="49" spans="1:9" x14ac:dyDescent="0.25">
      <c r="A49" s="2"/>
      <c r="B49" s="2"/>
      <c r="C49" s="2"/>
      <c r="D49" s="2"/>
      <c r="E49" s="2"/>
      <c r="F49" s="2"/>
      <c r="G49" s="2"/>
      <c r="H49" s="1"/>
      <c r="I49" s="1"/>
    </row>
    <row r="50" spans="1:9" x14ac:dyDescent="0.25">
      <c r="A50" s="2"/>
      <c r="B50" s="2"/>
      <c r="C50" s="2"/>
      <c r="D50" s="2"/>
      <c r="E50" s="2"/>
      <c r="F50" s="2"/>
      <c r="G50" s="2"/>
      <c r="H50" s="1"/>
      <c r="I50" s="1"/>
    </row>
    <row r="51" spans="1:9" x14ac:dyDescent="0.25">
      <c r="A51" s="2"/>
      <c r="B51" s="2"/>
      <c r="C51" s="2"/>
      <c r="D51" s="2"/>
      <c r="E51" s="2"/>
      <c r="F51" s="2"/>
      <c r="G51" s="2"/>
      <c r="H51" s="1"/>
      <c r="I51" s="1"/>
    </row>
    <row r="52" spans="1:9" x14ac:dyDescent="0.25">
      <c r="A52" s="2"/>
      <c r="B52" s="2"/>
      <c r="C52" s="2"/>
      <c r="D52" s="2"/>
      <c r="E52" s="2"/>
      <c r="F52" s="2"/>
      <c r="G52" s="2"/>
      <c r="H52" s="1"/>
      <c r="I52" s="1"/>
    </row>
    <row r="53" spans="1:9" x14ac:dyDescent="0.25">
      <c r="A53" s="2"/>
      <c r="B53" s="2"/>
      <c r="C53" s="2"/>
      <c r="D53" s="2"/>
      <c r="E53" s="2"/>
      <c r="F53" s="2"/>
      <c r="G53" s="2"/>
      <c r="H53" s="1"/>
      <c r="I53" s="1"/>
    </row>
    <row r="54" spans="1:9" x14ac:dyDescent="0.25">
      <c r="A54" s="2"/>
      <c r="B54" s="2"/>
      <c r="C54" s="2"/>
      <c r="D54" s="2"/>
      <c r="E54" s="2"/>
      <c r="F54" s="2"/>
      <c r="G54" s="2"/>
      <c r="H54" s="1"/>
      <c r="I54" s="1"/>
    </row>
    <row r="55" spans="1:9" x14ac:dyDescent="0.25">
      <c r="A55" s="2"/>
      <c r="B55" s="2"/>
      <c r="C55" s="2"/>
      <c r="D55" s="2"/>
      <c r="E55" s="2"/>
      <c r="F55" s="2"/>
      <c r="G55" s="2"/>
      <c r="H55" s="1"/>
      <c r="I55" s="1"/>
    </row>
    <row r="56" spans="1:9" x14ac:dyDescent="0.25">
      <c r="A56" s="2"/>
      <c r="B56" s="2"/>
      <c r="C56" s="2"/>
      <c r="D56" s="2"/>
      <c r="E56" s="2"/>
      <c r="F56" s="2"/>
      <c r="G56" s="2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</sheetData>
  <mergeCells count="14">
    <mergeCell ref="A7:A8"/>
    <mergeCell ref="A36:C36"/>
    <mergeCell ref="A41:A42"/>
    <mergeCell ref="A1:G1"/>
    <mergeCell ref="F4:G5"/>
    <mergeCell ref="B4:B6"/>
    <mergeCell ref="A2:G2"/>
    <mergeCell ref="A10:A11"/>
    <mergeCell ref="A15:A20"/>
    <mergeCell ref="A4:A6"/>
    <mergeCell ref="C4:C6"/>
    <mergeCell ref="D4:D6"/>
    <mergeCell ref="E4:E6"/>
    <mergeCell ref="A24:A30"/>
  </mergeCells>
  <pageMargins left="0.23622047244094491" right="0.23622047244094491" top="0.74803149606299213" bottom="0.74803149606299213" header="0.31496062992125984" footer="0.31496062992125984"/>
  <pageSetup scale="80" orientation="portrait" r:id="rId1"/>
  <headerFooter>
    <oddFooter xml:space="preserve">&amp;C1.Carmen 2018/Consolidado Ejecucion Capacitaciones 2018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abSelected="1" topLeftCell="A7" workbookViewId="0">
      <selection activeCell="H30" sqref="H30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1.28515625" customWidth="1"/>
    <col min="4" max="4" width="13.5703125" customWidth="1"/>
    <col min="5" max="5" width="15" customWidth="1"/>
    <col min="6" max="6" width="19.5703125" customWidth="1"/>
    <col min="7" max="7" width="11.140625" customWidth="1"/>
    <col min="8" max="8" width="14.85546875" customWidth="1"/>
  </cols>
  <sheetData>
    <row r="1" spans="1:8" ht="20.25" x14ac:dyDescent="0.3">
      <c r="A1" s="234" t="s">
        <v>18</v>
      </c>
      <c r="B1" s="234"/>
      <c r="C1" s="234"/>
      <c r="D1" s="234"/>
      <c r="E1" s="234"/>
      <c r="F1" s="234"/>
      <c r="G1" s="234"/>
      <c r="H1" s="234"/>
    </row>
    <row r="2" spans="1:8" ht="20.25" x14ac:dyDescent="0.3">
      <c r="A2" s="234" t="s">
        <v>173</v>
      </c>
      <c r="B2" s="234"/>
      <c r="C2" s="234"/>
      <c r="D2" s="234"/>
      <c r="E2" s="234"/>
      <c r="F2" s="234"/>
      <c r="G2" s="234"/>
      <c r="H2" s="234"/>
    </row>
    <row r="3" spans="1:8" ht="21" thickBot="1" x14ac:dyDescent="0.35">
      <c r="C3" s="3"/>
      <c r="D3" s="3"/>
    </row>
    <row r="4" spans="1:8" ht="15" customHeight="1" x14ac:dyDescent="0.25">
      <c r="A4" s="205"/>
      <c r="B4" s="245" t="s">
        <v>13</v>
      </c>
      <c r="C4" s="205"/>
      <c r="D4" s="253" t="s">
        <v>191</v>
      </c>
      <c r="E4" s="205"/>
      <c r="F4" s="205"/>
      <c r="G4" s="248" t="s">
        <v>3</v>
      </c>
      <c r="H4" s="249"/>
    </row>
    <row r="5" spans="1:8" ht="15.75" thickBot="1" x14ac:dyDescent="0.3">
      <c r="A5" s="206"/>
      <c r="B5" s="246"/>
      <c r="C5" s="206"/>
      <c r="D5" s="254"/>
      <c r="E5" s="206"/>
      <c r="F5" s="206"/>
      <c r="G5" s="250"/>
      <c r="H5" s="251"/>
    </row>
    <row r="6" spans="1:8" ht="15.75" thickBot="1" x14ac:dyDescent="0.3">
      <c r="A6" s="207" t="s">
        <v>11</v>
      </c>
      <c r="B6" s="247"/>
      <c r="C6" s="207" t="s">
        <v>0</v>
      </c>
      <c r="D6" s="255"/>
      <c r="E6" s="207" t="s">
        <v>1</v>
      </c>
      <c r="F6" s="207" t="s">
        <v>2</v>
      </c>
      <c r="G6" s="208" t="s">
        <v>6</v>
      </c>
      <c r="H6" s="208" t="s">
        <v>5</v>
      </c>
    </row>
    <row r="7" spans="1:8" ht="60.75" customHeight="1" thickBot="1" x14ac:dyDescent="0.3">
      <c r="A7" s="237" t="s">
        <v>4</v>
      </c>
      <c r="B7" s="184">
        <v>1</v>
      </c>
      <c r="C7" s="181" t="s">
        <v>183</v>
      </c>
      <c r="D7" s="181">
        <v>40</v>
      </c>
      <c r="E7" s="210" t="s">
        <v>174</v>
      </c>
      <c r="F7" s="181" t="s">
        <v>175</v>
      </c>
      <c r="G7" s="209">
        <v>22</v>
      </c>
      <c r="H7" s="209">
        <v>0</v>
      </c>
    </row>
    <row r="8" spans="1:8" ht="57.75" thickBot="1" x14ac:dyDescent="0.3">
      <c r="A8" s="237"/>
      <c r="B8" s="184">
        <v>1</v>
      </c>
      <c r="C8" s="223" t="s">
        <v>194</v>
      </c>
      <c r="D8" s="209">
        <v>40</v>
      </c>
      <c r="E8" s="224" t="s">
        <v>208</v>
      </c>
      <c r="F8" s="209" t="s">
        <v>175</v>
      </c>
      <c r="G8" s="209">
        <v>24</v>
      </c>
      <c r="H8" s="209">
        <v>1</v>
      </c>
    </row>
    <row r="9" spans="1:8" ht="43.5" thickBot="1" x14ac:dyDescent="0.3">
      <c r="A9" s="237"/>
      <c r="B9" s="184">
        <v>1</v>
      </c>
      <c r="C9" s="223" t="s">
        <v>195</v>
      </c>
      <c r="D9" s="209">
        <v>16</v>
      </c>
      <c r="E9" s="225" t="s">
        <v>197</v>
      </c>
      <c r="F9" s="209" t="s">
        <v>200</v>
      </c>
      <c r="G9" s="209">
        <v>14</v>
      </c>
      <c r="H9" s="209">
        <v>23</v>
      </c>
    </row>
    <row r="10" spans="1:8" ht="43.5" thickBot="1" x14ac:dyDescent="0.3">
      <c r="A10" s="237"/>
      <c r="B10" s="184">
        <v>1</v>
      </c>
      <c r="C10" s="223" t="s">
        <v>195</v>
      </c>
      <c r="D10" s="209">
        <v>16</v>
      </c>
      <c r="E10" s="225" t="s">
        <v>198</v>
      </c>
      <c r="F10" s="209" t="s">
        <v>201</v>
      </c>
      <c r="G10" s="209">
        <v>18</v>
      </c>
      <c r="H10" s="209">
        <v>19</v>
      </c>
    </row>
    <row r="11" spans="1:8" ht="29.25" thickBot="1" x14ac:dyDescent="0.3">
      <c r="A11" s="237"/>
      <c r="B11" s="184">
        <v>1</v>
      </c>
      <c r="C11" s="10" t="s">
        <v>196</v>
      </c>
      <c r="D11" s="209">
        <v>16</v>
      </c>
      <c r="E11" s="9" t="s">
        <v>199</v>
      </c>
      <c r="F11" s="9" t="s">
        <v>202</v>
      </c>
      <c r="G11" s="181">
        <v>11</v>
      </c>
      <c r="H11" s="181">
        <v>42</v>
      </c>
    </row>
    <row r="12" spans="1:8" ht="15.75" thickBot="1" x14ac:dyDescent="0.3">
      <c r="A12" s="201" t="s">
        <v>10</v>
      </c>
      <c r="B12" s="201">
        <f>SUM(B7:B11)</f>
        <v>5</v>
      </c>
      <c r="C12" s="201" t="s">
        <v>7</v>
      </c>
      <c r="D12" s="219">
        <f>SUM(D7:D11)</f>
        <v>128</v>
      </c>
      <c r="E12" s="201"/>
      <c r="F12" s="201"/>
      <c r="G12" s="201">
        <f>SUM(G7:G11)</f>
        <v>89</v>
      </c>
      <c r="H12" s="201">
        <f>SUM(H7:H11)</f>
        <v>85</v>
      </c>
    </row>
    <row r="13" spans="1:8" ht="15.75" thickBot="1" x14ac:dyDescent="0.3">
      <c r="A13" s="237" t="s">
        <v>22</v>
      </c>
      <c r="B13" s="184"/>
      <c r="C13" s="181"/>
      <c r="D13" s="181"/>
      <c r="E13" s="212"/>
      <c r="F13" s="213"/>
      <c r="G13" s="181"/>
      <c r="H13" s="181"/>
    </row>
    <row r="14" spans="1:8" ht="15.75" thickBot="1" x14ac:dyDescent="0.3">
      <c r="A14" s="237"/>
      <c r="B14" s="184"/>
      <c r="C14" s="181"/>
      <c r="D14" s="181"/>
      <c r="E14" s="212"/>
      <c r="F14" s="213"/>
      <c r="G14" s="181"/>
      <c r="H14" s="181"/>
    </row>
    <row r="15" spans="1:8" ht="21" customHeight="1" thickBot="1" x14ac:dyDescent="0.3">
      <c r="A15" s="237"/>
      <c r="B15" s="184"/>
      <c r="C15" s="181"/>
      <c r="D15" s="181"/>
      <c r="E15" s="212"/>
      <c r="F15" s="213"/>
      <c r="G15" s="181"/>
      <c r="H15" s="181"/>
    </row>
    <row r="16" spans="1:8" ht="15.75" thickBot="1" x14ac:dyDescent="0.3">
      <c r="A16" s="201" t="s">
        <v>10</v>
      </c>
      <c r="B16" s="201">
        <f>SUM(B13:B15)</f>
        <v>0</v>
      </c>
      <c r="C16" s="201" t="s">
        <v>7</v>
      </c>
      <c r="D16" s="219">
        <f>SUM(D13:D15)</f>
        <v>0</v>
      </c>
      <c r="E16" s="201"/>
      <c r="F16" s="201"/>
      <c r="G16" s="201">
        <f t="shared" ref="G16:H16" si="0">SUM(G13:G15)</f>
        <v>0</v>
      </c>
      <c r="H16" s="201">
        <f t="shared" si="0"/>
        <v>0</v>
      </c>
    </row>
    <row r="17" spans="1:8" ht="51" customHeight="1" thickBot="1" x14ac:dyDescent="0.3">
      <c r="A17" s="228" t="s">
        <v>8</v>
      </c>
      <c r="B17" s="184">
        <v>1</v>
      </c>
      <c r="C17" s="222" t="s">
        <v>193</v>
      </c>
      <c r="D17" s="180"/>
      <c r="E17" s="214" t="s">
        <v>206</v>
      </c>
      <c r="F17" s="181" t="s">
        <v>207</v>
      </c>
      <c r="G17" s="184">
        <v>42</v>
      </c>
      <c r="H17" s="184">
        <v>6</v>
      </c>
    </row>
    <row r="18" spans="1:8" ht="15.75" thickBot="1" x14ac:dyDescent="0.3">
      <c r="A18" s="201" t="s">
        <v>10</v>
      </c>
      <c r="B18" s="201">
        <f>SUM(B17:B17)</f>
        <v>1</v>
      </c>
      <c r="C18" s="201" t="s">
        <v>7</v>
      </c>
      <c r="D18" s="219">
        <f>SUM(D17:D17)</f>
        <v>0</v>
      </c>
      <c r="E18" s="201"/>
      <c r="F18" s="201"/>
      <c r="G18" s="201">
        <f>SUM(G17:G17)</f>
        <v>42</v>
      </c>
      <c r="H18" s="201">
        <f>SUM(H17:H17)</f>
        <v>6</v>
      </c>
    </row>
    <row r="19" spans="1:8" ht="29.25" customHeight="1" thickBot="1" x14ac:dyDescent="0.3">
      <c r="A19" s="237" t="s">
        <v>9</v>
      </c>
      <c r="B19" s="184">
        <v>1</v>
      </c>
      <c r="C19" s="181" t="s">
        <v>181</v>
      </c>
      <c r="D19" s="181">
        <v>3</v>
      </c>
      <c r="E19" s="210" t="s">
        <v>190</v>
      </c>
      <c r="F19" s="181" t="s">
        <v>182</v>
      </c>
      <c r="G19" s="181">
        <v>150</v>
      </c>
      <c r="H19" s="181">
        <v>0</v>
      </c>
    </row>
    <row r="20" spans="1:8" ht="34.5" customHeight="1" thickBot="1" x14ac:dyDescent="0.3">
      <c r="A20" s="237"/>
      <c r="B20" s="184">
        <v>1</v>
      </c>
      <c r="C20" s="209" t="s">
        <v>186</v>
      </c>
      <c r="D20" s="209">
        <v>28</v>
      </c>
      <c r="E20" s="217" t="s">
        <v>188</v>
      </c>
      <c r="F20" s="181" t="s">
        <v>182</v>
      </c>
      <c r="G20" s="181">
        <v>29</v>
      </c>
      <c r="H20" s="181">
        <v>0</v>
      </c>
    </row>
    <row r="21" spans="1:8" ht="46.5" hidden="1" customHeight="1" thickBot="1" x14ac:dyDescent="0.3">
      <c r="A21" s="237"/>
      <c r="B21" s="184"/>
      <c r="C21" s="211"/>
      <c r="D21" s="211"/>
      <c r="E21" s="197"/>
      <c r="F21" s="181"/>
      <c r="G21" s="181"/>
      <c r="H21" s="181"/>
    </row>
    <row r="22" spans="1:8" ht="15.75" thickBot="1" x14ac:dyDescent="0.3">
      <c r="A22" s="201" t="s">
        <v>10</v>
      </c>
      <c r="B22" s="201">
        <f>SUM(B19:B21)</f>
        <v>2</v>
      </c>
      <c r="C22" s="201" t="s">
        <v>7</v>
      </c>
      <c r="D22" s="219">
        <f>SUM(D19:D21)</f>
        <v>31</v>
      </c>
      <c r="E22" s="201"/>
      <c r="F22" s="201"/>
      <c r="G22" s="201">
        <f>SUM(G19:G21)</f>
        <v>179</v>
      </c>
      <c r="H22" s="201">
        <f>SUM(H19:H21)</f>
        <v>0</v>
      </c>
    </row>
    <row r="23" spans="1:8" ht="29.25" thickBot="1" x14ac:dyDescent="0.3">
      <c r="A23" s="252" t="s">
        <v>23</v>
      </c>
      <c r="B23" s="184">
        <v>1</v>
      </c>
      <c r="C23" s="184" t="s">
        <v>176</v>
      </c>
      <c r="D23" s="184">
        <v>2</v>
      </c>
      <c r="E23" s="184" t="s">
        <v>178</v>
      </c>
      <c r="F23" s="184" t="s">
        <v>180</v>
      </c>
      <c r="G23" s="209">
        <v>34</v>
      </c>
      <c r="H23" s="209">
        <v>0</v>
      </c>
    </row>
    <row r="24" spans="1:8" ht="29.25" thickBot="1" x14ac:dyDescent="0.3">
      <c r="A24" s="252"/>
      <c r="B24" s="184">
        <v>1</v>
      </c>
      <c r="C24" s="215" t="s">
        <v>177</v>
      </c>
      <c r="D24" s="184">
        <v>8</v>
      </c>
      <c r="E24" s="184" t="s">
        <v>179</v>
      </c>
      <c r="F24" s="184" t="s">
        <v>180</v>
      </c>
      <c r="G24" s="209">
        <v>34</v>
      </c>
      <c r="H24" s="209">
        <v>19</v>
      </c>
    </row>
    <row r="25" spans="1:8" ht="29.25" thickBot="1" x14ac:dyDescent="0.3">
      <c r="A25" s="252"/>
      <c r="B25" s="184">
        <v>1</v>
      </c>
      <c r="C25" s="226" t="s">
        <v>203</v>
      </c>
      <c r="D25" s="184">
        <v>64</v>
      </c>
      <c r="E25" s="209" t="s">
        <v>204</v>
      </c>
      <c r="F25" s="227" t="s">
        <v>205</v>
      </c>
      <c r="G25" s="184">
        <v>0</v>
      </c>
      <c r="H25" s="184">
        <v>33</v>
      </c>
    </row>
    <row r="26" spans="1:8" ht="15" customHeight="1" thickBot="1" x14ac:dyDescent="0.3">
      <c r="A26" s="201" t="s">
        <v>10</v>
      </c>
      <c r="B26" s="201">
        <f>SUM(B23:B25)</f>
        <v>3</v>
      </c>
      <c r="C26" s="201"/>
      <c r="D26" s="219">
        <f>SUM(D23:D25)</f>
        <v>74</v>
      </c>
      <c r="E26" s="201"/>
      <c r="F26" s="201"/>
      <c r="G26" s="201">
        <f>SUM(G23:G25)</f>
        <v>68</v>
      </c>
      <c r="H26" s="201">
        <f>SUM(H23:H25)</f>
        <v>52</v>
      </c>
    </row>
    <row r="27" spans="1:8" ht="46.5" customHeight="1" thickBot="1" x14ac:dyDescent="0.3">
      <c r="A27" s="229" t="s">
        <v>96</v>
      </c>
      <c r="B27" s="184">
        <v>1</v>
      </c>
      <c r="C27" s="184" t="s">
        <v>184</v>
      </c>
      <c r="D27" s="184">
        <v>2</v>
      </c>
      <c r="E27" s="184" t="s">
        <v>189</v>
      </c>
      <c r="F27" s="184" t="s">
        <v>75</v>
      </c>
      <c r="G27" s="184">
        <v>22</v>
      </c>
      <c r="H27" s="184">
        <v>0</v>
      </c>
    </row>
    <row r="28" spans="1:8" ht="18" customHeight="1" thickBot="1" x14ac:dyDescent="0.3">
      <c r="A28" s="201" t="s">
        <v>10</v>
      </c>
      <c r="B28" s="201">
        <f>SUM(B27:B27)</f>
        <v>1</v>
      </c>
      <c r="C28" s="201"/>
      <c r="D28" s="219">
        <f>SUM(D27:D27)</f>
        <v>2</v>
      </c>
      <c r="E28" s="201"/>
      <c r="F28" s="201"/>
      <c r="G28" s="201">
        <f>SUM(G27:G27)</f>
        <v>22</v>
      </c>
      <c r="H28" s="201">
        <f>SUM(H27:H27)</f>
        <v>0</v>
      </c>
    </row>
    <row r="29" spans="1:8" ht="15" customHeight="1" thickBot="1" x14ac:dyDescent="0.3">
      <c r="A29" s="173"/>
      <c r="B29" s="173"/>
      <c r="C29" s="173"/>
      <c r="D29" s="173"/>
      <c r="E29" s="173"/>
      <c r="F29" s="173"/>
      <c r="G29" s="173"/>
      <c r="H29" s="173"/>
    </row>
    <row r="30" spans="1:8" ht="22.5" customHeight="1" thickBot="1" x14ac:dyDescent="0.3">
      <c r="A30" s="169" t="s">
        <v>17</v>
      </c>
      <c r="B30" s="201">
        <f>+B12+B16+B18+B22+B26+B28</f>
        <v>12</v>
      </c>
      <c r="C30" s="201" t="s">
        <v>20</v>
      </c>
      <c r="D30" s="219">
        <f>+D28+D26+D22+D18+D16+D12</f>
        <v>235</v>
      </c>
      <c r="E30" s="201"/>
      <c r="F30" s="201"/>
      <c r="G30" s="201">
        <f>+G12+G16+G18+G22+G26+G28</f>
        <v>400</v>
      </c>
      <c r="H30" s="201">
        <f>+H12+H16+H18+H22+H26+H28</f>
        <v>143</v>
      </c>
    </row>
    <row r="31" spans="1:8" ht="15" customHeight="1" x14ac:dyDescent="0.25">
      <c r="A31" s="2"/>
      <c r="B31" s="2"/>
      <c r="C31" s="2"/>
      <c r="D31" s="2"/>
      <c r="E31" s="2"/>
      <c r="F31" s="2"/>
      <c r="G31" s="2"/>
      <c r="H31" s="2"/>
    </row>
    <row r="32" spans="1:8" ht="15.75" customHeight="1" x14ac:dyDescent="0.25">
      <c r="A32" s="233" t="s">
        <v>173</v>
      </c>
      <c r="B32" s="233"/>
      <c r="C32" s="233"/>
      <c r="D32" s="218"/>
      <c r="E32" s="2"/>
      <c r="F32" s="2"/>
      <c r="G32" s="2"/>
      <c r="H32" s="2"/>
    </row>
    <row r="33" spans="1:8" ht="24" customHeight="1" x14ac:dyDescent="0.25">
      <c r="A33" s="216" t="s">
        <v>187</v>
      </c>
      <c r="B33" s="20"/>
      <c r="C33" s="28">
        <f>+B12+B16+B18+B22+B26+B28</f>
        <v>12</v>
      </c>
      <c r="D33" s="28"/>
      <c r="E33" s="2"/>
      <c r="F33" s="2"/>
      <c r="G33" s="2"/>
      <c r="H33" s="2"/>
    </row>
    <row r="34" spans="1:8" x14ac:dyDescent="0.25">
      <c r="A34" s="20" t="s">
        <v>21</v>
      </c>
      <c r="B34" s="20"/>
      <c r="C34" s="28">
        <f>+B12+B16+B22+B25</f>
        <v>8</v>
      </c>
      <c r="D34" s="28"/>
      <c r="E34" s="2"/>
      <c r="F34" s="2"/>
      <c r="G34" s="2"/>
      <c r="H34" s="2"/>
    </row>
    <row r="35" spans="1:8" x14ac:dyDescent="0.25">
      <c r="A35" s="20" t="s">
        <v>14</v>
      </c>
      <c r="B35" s="20"/>
      <c r="C35" s="28">
        <v>2</v>
      </c>
      <c r="D35" s="28"/>
      <c r="E35" s="2"/>
      <c r="F35" s="2"/>
      <c r="G35" s="2"/>
      <c r="H35" s="2"/>
    </row>
    <row r="36" spans="1:8" x14ac:dyDescent="0.25">
      <c r="A36" s="20" t="s">
        <v>15</v>
      </c>
      <c r="B36" s="20"/>
      <c r="C36" s="28">
        <v>1</v>
      </c>
      <c r="D36" s="28"/>
      <c r="E36" s="2"/>
      <c r="F36" s="2"/>
      <c r="G36" s="2"/>
      <c r="H36" s="2"/>
    </row>
    <row r="37" spans="1:8" x14ac:dyDescent="0.25">
      <c r="A37" s="20" t="s">
        <v>185</v>
      </c>
      <c r="C37" s="28">
        <v>1</v>
      </c>
      <c r="D37" s="28"/>
      <c r="E37" s="2"/>
      <c r="F37" s="2"/>
      <c r="G37" s="2"/>
      <c r="H37" s="2"/>
    </row>
    <row r="38" spans="1:8" x14ac:dyDescent="0.25">
      <c r="A38" s="232" t="s">
        <v>57</v>
      </c>
      <c r="B38" s="232"/>
      <c r="C38" s="29">
        <f>+G30+H30</f>
        <v>543</v>
      </c>
      <c r="D38" s="29"/>
    </row>
    <row r="39" spans="1:8" ht="15" customHeight="1" x14ac:dyDescent="0.25">
      <c r="A39" s="256" t="s">
        <v>192</v>
      </c>
      <c r="B39" s="221"/>
      <c r="C39" s="275">
        <f>+D30</f>
        <v>235</v>
      </c>
    </row>
    <row r="40" spans="1:8" ht="15" customHeight="1" x14ac:dyDescent="0.25">
      <c r="A40" s="256"/>
      <c r="B40" s="220"/>
      <c r="C40" s="275"/>
      <c r="D40" s="220"/>
      <c r="E40" s="220"/>
      <c r="F40" s="220"/>
      <c r="G40" s="220"/>
      <c r="H40" s="220"/>
    </row>
    <row r="41" spans="1:8" x14ac:dyDescent="0.25">
      <c r="A41" s="220"/>
      <c r="B41" s="220"/>
      <c r="C41" s="220"/>
      <c r="D41" s="220"/>
      <c r="E41" s="220"/>
      <c r="F41" s="220"/>
      <c r="G41" s="220"/>
      <c r="H41" s="220"/>
    </row>
  </sheetData>
  <mergeCells count="13">
    <mergeCell ref="C39:C40"/>
    <mergeCell ref="A38:B38"/>
    <mergeCell ref="A32:C32"/>
    <mergeCell ref="A1:H1"/>
    <mergeCell ref="A2:H2"/>
    <mergeCell ref="B4:B6"/>
    <mergeCell ref="G4:H5"/>
    <mergeCell ref="A23:A25"/>
    <mergeCell ref="A13:A15"/>
    <mergeCell ref="A19:A21"/>
    <mergeCell ref="A7:A11"/>
    <mergeCell ref="D4:D6"/>
    <mergeCell ref="A39:A40"/>
  </mergeCells>
  <pageMargins left="0.25" right="0.25" top="0.75" bottom="0.75" header="0.3" footer="0.3"/>
  <pageSetup scale="75" orientation="portrait" r:id="rId1"/>
  <headerFooter>
    <oddFooter>&amp;C2017 Carmen/Ejecución Capacitación/Consolidado Ejecución Capacitaciones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workbookViewId="0">
      <selection activeCell="J14" sqref="J14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234" t="s">
        <v>18</v>
      </c>
      <c r="B1" s="234"/>
      <c r="C1" s="234"/>
      <c r="D1" s="234"/>
      <c r="E1" s="234"/>
      <c r="F1" s="234"/>
      <c r="G1" s="234"/>
    </row>
    <row r="2" spans="1:7" ht="20.25" x14ac:dyDescent="0.3">
      <c r="A2" s="234" t="s">
        <v>27</v>
      </c>
      <c r="B2" s="234"/>
      <c r="C2" s="234"/>
      <c r="D2" s="234"/>
      <c r="E2" s="234"/>
      <c r="F2" s="234"/>
      <c r="G2" s="234"/>
    </row>
    <row r="3" spans="1:7" ht="21" thickBot="1" x14ac:dyDescent="0.35">
      <c r="C3" s="3"/>
    </row>
    <row r="4" spans="1:7" ht="15" customHeight="1" x14ac:dyDescent="0.25">
      <c r="A4" s="4"/>
      <c r="B4" s="259" t="s">
        <v>13</v>
      </c>
      <c r="C4" s="4"/>
      <c r="D4" s="4"/>
      <c r="E4" s="4"/>
      <c r="F4" s="262" t="s">
        <v>3</v>
      </c>
      <c r="G4" s="263"/>
    </row>
    <row r="5" spans="1:7" ht="15.75" thickBot="1" x14ac:dyDescent="0.3">
      <c r="A5" s="5"/>
      <c r="B5" s="260"/>
      <c r="C5" s="5"/>
      <c r="D5" s="5"/>
      <c r="E5" s="5"/>
      <c r="F5" s="264"/>
      <c r="G5" s="265"/>
    </row>
    <row r="6" spans="1:7" ht="15.75" thickBot="1" x14ac:dyDescent="0.3">
      <c r="A6" s="6" t="s">
        <v>11</v>
      </c>
      <c r="B6" s="261"/>
      <c r="C6" s="6" t="s">
        <v>0</v>
      </c>
      <c r="D6" s="6" t="s">
        <v>1</v>
      </c>
      <c r="E6" s="6" t="s">
        <v>2</v>
      </c>
      <c r="F6" s="7" t="s">
        <v>6</v>
      </c>
      <c r="G6" s="7" t="s">
        <v>5</v>
      </c>
    </row>
    <row r="7" spans="1:7" ht="42.75" x14ac:dyDescent="0.25">
      <c r="A7" s="121" t="s">
        <v>4</v>
      </c>
      <c r="B7" s="57">
        <v>1</v>
      </c>
      <c r="C7" s="58" t="s">
        <v>30</v>
      </c>
      <c r="D7" s="16" t="s">
        <v>31</v>
      </c>
      <c r="E7" s="16" t="s">
        <v>32</v>
      </c>
      <c r="F7" s="16">
        <v>26</v>
      </c>
      <c r="G7" s="59">
        <v>0</v>
      </c>
    </row>
    <row r="8" spans="1:7" ht="42.75" x14ac:dyDescent="0.25">
      <c r="A8" s="122"/>
      <c r="B8" s="60">
        <v>1</v>
      </c>
      <c r="C8" s="61" t="s">
        <v>30</v>
      </c>
      <c r="D8" s="17" t="s">
        <v>33</v>
      </c>
      <c r="E8" s="17" t="s">
        <v>32</v>
      </c>
      <c r="F8" s="17">
        <v>38</v>
      </c>
      <c r="G8" s="62">
        <v>0</v>
      </c>
    </row>
    <row r="9" spans="1:7" ht="28.5" x14ac:dyDescent="0.25">
      <c r="A9" s="122"/>
      <c r="B9" s="60">
        <v>1</v>
      </c>
      <c r="C9" s="61" t="s">
        <v>30</v>
      </c>
      <c r="D9" s="9" t="s">
        <v>34</v>
      </c>
      <c r="E9" s="9" t="s">
        <v>35</v>
      </c>
      <c r="F9" s="9">
        <v>32</v>
      </c>
      <c r="G9" s="63">
        <v>0</v>
      </c>
    </row>
    <row r="10" spans="1:7" ht="31.5" x14ac:dyDescent="0.25">
      <c r="A10" s="122"/>
      <c r="B10" s="60">
        <v>1</v>
      </c>
      <c r="C10" s="75" t="s">
        <v>49</v>
      </c>
      <c r="D10" s="17" t="s">
        <v>44</v>
      </c>
      <c r="E10" s="17" t="s">
        <v>47</v>
      </c>
      <c r="F10" s="78">
        <v>28</v>
      </c>
      <c r="G10" s="76">
        <v>0</v>
      </c>
    </row>
    <row r="11" spans="1:7" ht="42.75" x14ac:dyDescent="0.25">
      <c r="A11" s="122"/>
      <c r="B11" s="60">
        <v>1</v>
      </c>
      <c r="C11" s="75" t="s">
        <v>49</v>
      </c>
      <c r="D11" s="17" t="s">
        <v>45</v>
      </c>
      <c r="E11" s="17" t="s">
        <v>32</v>
      </c>
      <c r="F11" s="78">
        <v>43</v>
      </c>
      <c r="G11" s="77">
        <v>0</v>
      </c>
    </row>
    <row r="12" spans="1:7" ht="42" customHeight="1" x14ac:dyDescent="0.25">
      <c r="A12" s="122"/>
      <c r="B12" s="60">
        <v>1</v>
      </c>
      <c r="C12" s="75" t="s">
        <v>50</v>
      </c>
      <c r="D12" s="9" t="s">
        <v>46</v>
      </c>
      <c r="E12" s="9" t="s">
        <v>48</v>
      </c>
      <c r="F12" s="79">
        <v>36</v>
      </c>
      <c r="G12" s="77">
        <v>0</v>
      </c>
    </row>
    <row r="13" spans="1:7" ht="16.5" hidden="1" customHeight="1" thickBot="1" x14ac:dyDescent="0.3">
      <c r="A13" s="122"/>
      <c r="B13" s="30"/>
      <c r="C13" s="74" t="s">
        <v>7</v>
      </c>
      <c r="D13" s="105"/>
      <c r="E13" s="32"/>
      <c r="F13" s="32"/>
      <c r="G13" s="70"/>
    </row>
    <row r="14" spans="1:7" ht="31.5" x14ac:dyDescent="0.25">
      <c r="A14" s="122"/>
      <c r="B14" s="60">
        <v>1</v>
      </c>
      <c r="C14" s="106" t="s">
        <v>73</v>
      </c>
      <c r="D14" s="9" t="s">
        <v>67</v>
      </c>
      <c r="E14" s="108" t="s">
        <v>70</v>
      </c>
      <c r="F14" s="110">
        <v>3</v>
      </c>
      <c r="G14" s="116">
        <v>27</v>
      </c>
    </row>
    <row r="15" spans="1:7" ht="31.5" x14ac:dyDescent="0.25">
      <c r="A15" s="122"/>
      <c r="B15" s="60">
        <v>1</v>
      </c>
      <c r="C15" s="106" t="s">
        <v>73</v>
      </c>
      <c r="D15" s="9" t="s">
        <v>68</v>
      </c>
      <c r="E15" s="10" t="s">
        <v>71</v>
      </c>
      <c r="F15" s="110">
        <v>0</v>
      </c>
      <c r="G15" s="116">
        <v>28</v>
      </c>
    </row>
    <row r="16" spans="1:7" ht="32.25" thickBot="1" x14ac:dyDescent="0.3">
      <c r="A16" s="122"/>
      <c r="B16" s="60">
        <v>1</v>
      </c>
      <c r="C16" s="106" t="s">
        <v>73</v>
      </c>
      <c r="D16" s="123" t="s">
        <v>69</v>
      </c>
      <c r="E16" s="124" t="s">
        <v>72</v>
      </c>
      <c r="F16" s="125">
        <v>0</v>
      </c>
      <c r="G16" s="126">
        <v>23</v>
      </c>
    </row>
    <row r="17" spans="1:7" ht="15.75" thickBot="1" x14ac:dyDescent="0.3">
      <c r="A17" s="45" t="s">
        <v>10</v>
      </c>
      <c r="B17" s="53">
        <f>SUM(B7:B16)</f>
        <v>9</v>
      </c>
      <c r="C17" s="31"/>
      <c r="D17" s="31"/>
      <c r="E17" s="31"/>
      <c r="F17" s="69">
        <f>SUM(F7:F16)</f>
        <v>206</v>
      </c>
      <c r="G17" s="69">
        <f>SUM(G7:G16)</f>
        <v>78</v>
      </c>
    </row>
    <row r="18" spans="1:7" ht="71.25" x14ac:dyDescent="0.25">
      <c r="A18" s="266" t="s">
        <v>22</v>
      </c>
      <c r="B18" s="57">
        <v>1</v>
      </c>
      <c r="C18" s="64" t="s">
        <v>36</v>
      </c>
      <c r="D18" s="13" t="s">
        <v>37</v>
      </c>
      <c r="E18" s="13" t="s">
        <v>38</v>
      </c>
      <c r="F18" s="13">
        <v>35</v>
      </c>
      <c r="G18" s="65">
        <v>8</v>
      </c>
    </row>
    <row r="19" spans="1:7" ht="71.25" x14ac:dyDescent="0.25">
      <c r="A19" s="267"/>
      <c r="B19" s="82">
        <v>1</v>
      </c>
      <c r="C19" s="81" t="s">
        <v>36</v>
      </c>
      <c r="D19" s="80" t="s">
        <v>51</v>
      </c>
      <c r="E19" s="21" t="s">
        <v>38</v>
      </c>
      <c r="F19" s="80">
        <v>30</v>
      </c>
      <c r="G19" s="76">
        <v>0</v>
      </c>
    </row>
    <row r="20" spans="1:7" ht="72" thickBot="1" x14ac:dyDescent="0.3">
      <c r="A20" s="268"/>
      <c r="B20" s="82">
        <v>1</v>
      </c>
      <c r="C20" s="81" t="s">
        <v>36</v>
      </c>
      <c r="D20" s="111" t="s">
        <v>74</v>
      </c>
      <c r="E20" s="112" t="s">
        <v>75</v>
      </c>
      <c r="F20" s="113">
        <v>27</v>
      </c>
      <c r="G20" s="114">
        <v>0</v>
      </c>
    </row>
    <row r="21" spans="1:7" ht="15.75" thickBot="1" x14ac:dyDescent="0.3">
      <c r="A21" s="45" t="s">
        <v>10</v>
      </c>
      <c r="B21" s="53">
        <f>SUM(B18:B20)</f>
        <v>3</v>
      </c>
      <c r="C21" s="31"/>
      <c r="D21" s="31"/>
      <c r="E21" s="31"/>
      <c r="F21" s="51">
        <f t="shared" ref="F21:G21" si="0">SUM(F18:F20)</f>
        <v>92</v>
      </c>
      <c r="G21" s="69">
        <f t="shared" si="0"/>
        <v>8</v>
      </c>
    </row>
    <row r="22" spans="1:7" ht="42.75" x14ac:dyDescent="0.25">
      <c r="A22" s="269" t="s">
        <v>8</v>
      </c>
      <c r="B22" s="57">
        <v>1</v>
      </c>
      <c r="C22" s="93" t="s">
        <v>52</v>
      </c>
      <c r="D22" s="9" t="s">
        <v>43</v>
      </c>
      <c r="E22" s="13" t="s">
        <v>53</v>
      </c>
      <c r="F22" s="87">
        <v>0</v>
      </c>
      <c r="G22" s="83">
        <v>32</v>
      </c>
    </row>
    <row r="23" spans="1:7" ht="42.75" x14ac:dyDescent="0.25">
      <c r="A23" s="267"/>
      <c r="B23" s="98">
        <v>1</v>
      </c>
      <c r="C23" s="101" t="s">
        <v>60</v>
      </c>
      <c r="D23" s="9" t="s">
        <v>61</v>
      </c>
      <c r="E23" s="21" t="s">
        <v>53</v>
      </c>
      <c r="F23" s="99">
        <v>2</v>
      </c>
      <c r="G23" s="100">
        <v>16</v>
      </c>
    </row>
    <row r="24" spans="1:7" ht="42.75" x14ac:dyDescent="0.25">
      <c r="A24" s="267"/>
      <c r="B24" s="120">
        <v>1</v>
      </c>
      <c r="C24" s="96" t="s">
        <v>58</v>
      </c>
      <c r="D24" s="11" t="s">
        <v>59</v>
      </c>
      <c r="E24" s="21" t="s">
        <v>53</v>
      </c>
      <c r="F24" s="19">
        <v>3</v>
      </c>
      <c r="G24" s="84">
        <v>18</v>
      </c>
    </row>
    <row r="25" spans="1:7" ht="36.75" customHeight="1" thickBot="1" x14ac:dyDescent="0.3">
      <c r="A25" s="268"/>
      <c r="B25" s="97">
        <v>1</v>
      </c>
      <c r="C25" s="101" t="s">
        <v>60</v>
      </c>
      <c r="D25" s="107" t="s">
        <v>78</v>
      </c>
      <c r="E25" s="14" t="s">
        <v>79</v>
      </c>
      <c r="F25" s="119">
        <v>21</v>
      </c>
      <c r="G25" s="118">
        <v>14</v>
      </c>
    </row>
    <row r="26" spans="1:7" ht="15.75" thickBot="1" x14ac:dyDescent="0.3">
      <c r="A26" s="45" t="s">
        <v>10</v>
      </c>
      <c r="B26" s="45">
        <f>SUM(B22:B25)</f>
        <v>4</v>
      </c>
      <c r="C26" s="66"/>
      <c r="D26" s="67"/>
      <c r="E26" s="67"/>
      <c r="F26" s="85">
        <f>SUM(F22:F25)</f>
        <v>26</v>
      </c>
      <c r="G26" s="86">
        <f>SUM(G22:G25)</f>
        <v>80</v>
      </c>
    </row>
    <row r="27" spans="1:7" ht="42.75" x14ac:dyDescent="0.25">
      <c r="A27" s="269" t="s">
        <v>9</v>
      </c>
      <c r="B27" s="50">
        <v>1</v>
      </c>
      <c r="C27" s="61" t="s">
        <v>28</v>
      </c>
      <c r="D27" s="24" t="s">
        <v>29</v>
      </c>
      <c r="E27" s="9" t="s">
        <v>19</v>
      </c>
      <c r="F27" s="9">
        <v>10</v>
      </c>
      <c r="G27" s="63">
        <v>41</v>
      </c>
    </row>
    <row r="28" spans="1:7" ht="35.25" customHeight="1" x14ac:dyDescent="0.25">
      <c r="A28" s="267"/>
      <c r="B28" s="68">
        <v>1</v>
      </c>
      <c r="C28" s="61" t="s">
        <v>40</v>
      </c>
      <c r="D28" s="24" t="s">
        <v>41</v>
      </c>
      <c r="E28" s="9" t="s">
        <v>42</v>
      </c>
      <c r="F28" s="9">
        <v>4</v>
      </c>
      <c r="G28" s="63">
        <v>19</v>
      </c>
    </row>
    <row r="29" spans="1:7" ht="28.5" x14ac:dyDescent="0.25">
      <c r="A29" s="267"/>
      <c r="B29" s="68">
        <v>1</v>
      </c>
      <c r="C29" s="61" t="s">
        <v>40</v>
      </c>
      <c r="D29" s="24" t="s">
        <v>43</v>
      </c>
      <c r="E29" s="9" t="s">
        <v>38</v>
      </c>
      <c r="F29" s="9">
        <v>3</v>
      </c>
      <c r="G29" s="63">
        <v>32</v>
      </c>
    </row>
    <row r="30" spans="1:7" ht="31.5" customHeight="1" x14ac:dyDescent="0.25">
      <c r="A30" s="267"/>
      <c r="B30" s="60">
        <v>1</v>
      </c>
      <c r="C30" s="102" t="s">
        <v>62</v>
      </c>
      <c r="D30" s="26" t="s">
        <v>65</v>
      </c>
      <c r="E30" s="17" t="s">
        <v>63</v>
      </c>
      <c r="F30" s="9">
        <v>32</v>
      </c>
      <c r="G30" s="63">
        <v>3</v>
      </c>
    </row>
    <row r="31" spans="1:7" ht="29.25" thickBot="1" x14ac:dyDescent="0.3">
      <c r="A31" s="268"/>
      <c r="B31" s="104">
        <v>1</v>
      </c>
      <c r="C31" s="14" t="s">
        <v>64</v>
      </c>
      <c r="D31" s="103" t="s">
        <v>66</v>
      </c>
      <c r="E31" s="17" t="s">
        <v>63</v>
      </c>
      <c r="F31" s="9">
        <v>32</v>
      </c>
      <c r="G31" s="63">
        <v>3</v>
      </c>
    </row>
    <row r="32" spans="1:7" ht="15.75" thickBot="1" x14ac:dyDescent="0.3">
      <c r="A32" s="45" t="s">
        <v>10</v>
      </c>
      <c r="B32" s="45">
        <f>SUM(B27:B31)</f>
        <v>5</v>
      </c>
      <c r="C32" s="33"/>
      <c r="D32" s="31"/>
      <c r="E32" s="31"/>
      <c r="F32" s="51">
        <f>SUM(F27:F31)</f>
        <v>81</v>
      </c>
      <c r="G32" s="69">
        <f>SUM(G27:G31)</f>
        <v>98</v>
      </c>
    </row>
    <row r="33" spans="1:7" ht="42.75" x14ac:dyDescent="0.25">
      <c r="A33" s="270" t="s">
        <v>23</v>
      </c>
      <c r="B33" s="57">
        <v>1</v>
      </c>
      <c r="C33" s="9" t="s">
        <v>56</v>
      </c>
      <c r="D33" s="9" t="s">
        <v>54</v>
      </c>
      <c r="E33" s="88" t="s">
        <v>55</v>
      </c>
      <c r="F33" s="89">
        <v>0</v>
      </c>
      <c r="G33" s="90">
        <v>51</v>
      </c>
    </row>
    <row r="34" spans="1:7" x14ac:dyDescent="0.25">
      <c r="A34" s="271"/>
      <c r="B34" s="34"/>
      <c r="C34" s="35"/>
      <c r="D34" s="35"/>
      <c r="E34" s="35"/>
      <c r="F34" s="36"/>
      <c r="G34" s="71"/>
    </row>
    <row r="35" spans="1:7" x14ac:dyDescent="0.25">
      <c r="A35" s="271"/>
      <c r="B35" s="34"/>
      <c r="C35" s="35"/>
      <c r="D35" s="35"/>
      <c r="E35" s="35"/>
      <c r="F35" s="35"/>
      <c r="G35" s="72"/>
    </row>
    <row r="36" spans="1:7" x14ac:dyDescent="0.25">
      <c r="A36" s="271"/>
      <c r="B36" s="34"/>
      <c r="C36" s="35"/>
      <c r="D36" s="35"/>
      <c r="E36" s="35"/>
      <c r="F36" s="35"/>
      <c r="G36" s="72"/>
    </row>
    <row r="37" spans="1:7" ht="15.75" thickBot="1" x14ac:dyDescent="0.3">
      <c r="A37" s="272"/>
      <c r="B37" s="37"/>
      <c r="C37" s="38"/>
      <c r="D37" s="38"/>
      <c r="E37" s="38"/>
      <c r="F37" s="38"/>
      <c r="G37" s="73"/>
    </row>
    <row r="38" spans="1:7" ht="15.75" thickBot="1" x14ac:dyDescent="0.3">
      <c r="A38" s="46" t="s">
        <v>10</v>
      </c>
      <c r="B38" s="95">
        <f>SUM(B33:B37)</f>
        <v>1</v>
      </c>
      <c r="C38" s="94"/>
      <c r="D38" s="39"/>
      <c r="E38" s="39"/>
      <c r="F38" s="91">
        <f>SUM(F33:F37)</f>
        <v>0</v>
      </c>
      <c r="G38" s="92">
        <f>SUM(G33:G37)</f>
        <v>51</v>
      </c>
    </row>
    <row r="39" spans="1:7" ht="15.75" thickBot="1" x14ac:dyDescent="0.3">
      <c r="A39" s="47"/>
      <c r="B39" s="54"/>
      <c r="C39" s="40"/>
      <c r="D39" s="40"/>
      <c r="E39" s="40"/>
      <c r="F39" s="40"/>
      <c r="G39" s="41"/>
    </row>
    <row r="40" spans="1:7" ht="15.75" thickBot="1" x14ac:dyDescent="0.3">
      <c r="A40" s="48" t="s">
        <v>17</v>
      </c>
      <c r="B40" s="55">
        <f>+B17+B21+B26+B32+B38</f>
        <v>22</v>
      </c>
      <c r="C40" s="49" t="s">
        <v>76</v>
      </c>
      <c r="D40" s="42"/>
      <c r="E40" s="42"/>
      <c r="F40" s="52">
        <f>+F38+F32+F26+F21+F17</f>
        <v>405</v>
      </c>
      <c r="G40" s="52">
        <f>+G38+G32+G26+G21+G17</f>
        <v>315</v>
      </c>
    </row>
    <row r="41" spans="1:7" x14ac:dyDescent="0.25">
      <c r="A41" s="43"/>
      <c r="B41" s="43"/>
      <c r="C41" s="43"/>
      <c r="D41" s="43"/>
      <c r="E41" s="43"/>
      <c r="F41" s="43"/>
      <c r="G41" s="43"/>
    </row>
    <row r="42" spans="1:7" x14ac:dyDescent="0.25">
      <c r="A42" s="258" t="s">
        <v>27</v>
      </c>
      <c r="B42" s="258"/>
      <c r="C42" s="258"/>
      <c r="D42" s="43"/>
      <c r="E42" s="43"/>
      <c r="F42" s="43"/>
      <c r="G42" s="43"/>
    </row>
    <row r="43" spans="1:7" x14ac:dyDescent="0.25">
      <c r="A43" s="20" t="s">
        <v>21</v>
      </c>
      <c r="B43" s="20">
        <f>+B17+B26+4+B38</f>
        <v>18</v>
      </c>
      <c r="C43" s="44" t="s">
        <v>7</v>
      </c>
      <c r="D43" s="43"/>
      <c r="E43" s="43"/>
      <c r="F43" s="43"/>
      <c r="G43" s="43"/>
    </row>
    <row r="44" spans="1:7" x14ac:dyDescent="0.25">
      <c r="A44" s="20" t="s">
        <v>77</v>
      </c>
      <c r="B44" s="20">
        <v>3</v>
      </c>
      <c r="C44" s="44"/>
      <c r="D44" s="43"/>
      <c r="E44" s="43"/>
      <c r="F44" s="43"/>
      <c r="G44" s="43"/>
    </row>
    <row r="45" spans="1:7" x14ac:dyDescent="0.25">
      <c r="A45" s="20" t="s">
        <v>14</v>
      </c>
      <c r="B45" s="20">
        <v>0</v>
      </c>
      <c r="C45" s="43"/>
      <c r="D45" s="43"/>
      <c r="E45" s="43"/>
      <c r="F45" s="43"/>
      <c r="G45" s="43"/>
    </row>
    <row r="46" spans="1:7" x14ac:dyDescent="0.25">
      <c r="A46" s="20" t="s">
        <v>15</v>
      </c>
      <c r="B46" s="20">
        <v>0</v>
      </c>
      <c r="C46" s="43"/>
      <c r="D46" s="43"/>
      <c r="E46" s="43"/>
      <c r="F46" s="43"/>
      <c r="G46" s="43"/>
    </row>
    <row r="47" spans="1:7" x14ac:dyDescent="0.25">
      <c r="A47" s="20" t="s">
        <v>16</v>
      </c>
      <c r="B47" s="20">
        <v>1</v>
      </c>
      <c r="C47" s="43"/>
      <c r="D47" s="43"/>
      <c r="E47" s="43"/>
      <c r="F47" s="43"/>
      <c r="G47" s="43"/>
    </row>
    <row r="48" spans="1:7" x14ac:dyDescent="0.25">
      <c r="A48" s="257" t="s">
        <v>57</v>
      </c>
      <c r="B48" s="257"/>
      <c r="C48" s="56">
        <f>+F40+G40</f>
        <v>720</v>
      </c>
      <c r="D48" s="43"/>
      <c r="E48" s="43"/>
      <c r="F48" s="43"/>
      <c r="G48" s="43"/>
    </row>
    <row r="49" spans="1:3" x14ac:dyDescent="0.25">
      <c r="A49" s="20" t="s">
        <v>5</v>
      </c>
      <c r="C49" s="115">
        <f>+G40</f>
        <v>315</v>
      </c>
    </row>
    <row r="50" spans="1:3" x14ac:dyDescent="0.25">
      <c r="A50" s="20" t="s">
        <v>6</v>
      </c>
      <c r="C50" s="115">
        <f>+F40</f>
        <v>405</v>
      </c>
    </row>
  </sheetData>
  <mergeCells count="10">
    <mergeCell ref="A48:B48"/>
    <mergeCell ref="A42:C42"/>
    <mergeCell ref="A1:G1"/>
    <mergeCell ref="A2:G2"/>
    <mergeCell ref="B4:B6"/>
    <mergeCell ref="F4:G5"/>
    <mergeCell ref="A18:A20"/>
    <mergeCell ref="A27:A31"/>
    <mergeCell ref="A33:A37"/>
    <mergeCell ref="A22:A25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topLeftCell="A34" workbookViewId="0">
      <selection activeCell="A38" sqref="A38:G42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273" t="s">
        <v>130</v>
      </c>
      <c r="B1" s="273"/>
      <c r="C1" s="273"/>
      <c r="D1" s="273"/>
      <c r="E1" s="273"/>
      <c r="F1" s="273"/>
      <c r="G1" s="273"/>
    </row>
    <row r="3" spans="1:7" ht="20.25" x14ac:dyDescent="0.3">
      <c r="A3" s="234" t="s">
        <v>18</v>
      </c>
      <c r="B3" s="234"/>
      <c r="C3" s="234"/>
      <c r="D3" s="234"/>
      <c r="E3" s="234"/>
      <c r="F3" s="234"/>
      <c r="G3" s="234"/>
    </row>
    <row r="4" spans="1:7" ht="20.25" x14ac:dyDescent="0.3">
      <c r="A4" s="234" t="s">
        <v>82</v>
      </c>
      <c r="B4" s="234"/>
      <c r="C4" s="234"/>
      <c r="D4" s="234"/>
      <c r="E4" s="234"/>
      <c r="F4" s="234"/>
      <c r="G4" s="234"/>
    </row>
    <row r="5" spans="1:7" ht="21" thickBot="1" x14ac:dyDescent="0.35">
      <c r="C5" s="3"/>
    </row>
    <row r="6" spans="1:7" x14ac:dyDescent="0.25">
      <c r="A6" s="4"/>
      <c r="B6" s="259" t="s">
        <v>13</v>
      </c>
      <c r="C6" s="4"/>
      <c r="D6" s="4"/>
      <c r="E6" s="4"/>
      <c r="F6" s="262" t="s">
        <v>3</v>
      </c>
      <c r="G6" s="263"/>
    </row>
    <row r="7" spans="1:7" ht="15.75" thickBot="1" x14ac:dyDescent="0.3">
      <c r="A7" s="5"/>
      <c r="B7" s="260"/>
      <c r="C7" s="5"/>
      <c r="D7" s="5"/>
      <c r="E7" s="5"/>
      <c r="F7" s="264"/>
      <c r="G7" s="265"/>
    </row>
    <row r="8" spans="1:7" ht="15.75" thickBot="1" x14ac:dyDescent="0.3">
      <c r="A8" s="6" t="s">
        <v>11</v>
      </c>
      <c r="B8" s="261"/>
      <c r="C8" s="6" t="s">
        <v>0</v>
      </c>
      <c r="D8" s="6" t="s">
        <v>1</v>
      </c>
      <c r="E8" s="6" t="s">
        <v>2</v>
      </c>
      <c r="F8" s="7" t="s">
        <v>6</v>
      </c>
      <c r="G8" s="7" t="s">
        <v>5</v>
      </c>
    </row>
    <row r="9" spans="1:7" ht="42.75" x14ac:dyDescent="0.25">
      <c r="A9" s="269" t="s">
        <v>4</v>
      </c>
      <c r="B9" s="60">
        <v>1</v>
      </c>
      <c r="C9" s="128" t="s">
        <v>73</v>
      </c>
      <c r="D9" s="9" t="s">
        <v>80</v>
      </c>
      <c r="E9" s="17" t="s">
        <v>32</v>
      </c>
      <c r="F9" s="110">
        <v>27</v>
      </c>
      <c r="G9" s="116">
        <v>0</v>
      </c>
    </row>
    <row r="10" spans="1:7" ht="32.25" customHeight="1" x14ac:dyDescent="0.25">
      <c r="A10" s="267"/>
      <c r="B10" s="120">
        <v>1</v>
      </c>
      <c r="C10" s="145" t="s">
        <v>73</v>
      </c>
      <c r="D10" s="27" t="s">
        <v>81</v>
      </c>
      <c r="E10" s="140" t="s">
        <v>32</v>
      </c>
      <c r="F10" s="110">
        <v>30</v>
      </c>
      <c r="G10" s="116">
        <v>0</v>
      </c>
    </row>
    <row r="11" spans="1:7" ht="33" customHeight="1" x14ac:dyDescent="0.25">
      <c r="A11" s="267"/>
      <c r="B11" s="60">
        <v>1</v>
      </c>
      <c r="C11" s="146" t="s">
        <v>122</v>
      </c>
      <c r="D11" s="147" t="s">
        <v>108</v>
      </c>
      <c r="E11" s="146" t="s">
        <v>110</v>
      </c>
      <c r="F11" s="144">
        <v>12</v>
      </c>
      <c r="G11" s="139">
        <v>47</v>
      </c>
    </row>
    <row r="12" spans="1:7" ht="57.75" thickBot="1" x14ac:dyDescent="0.3">
      <c r="A12" s="267"/>
      <c r="B12" s="60">
        <v>1</v>
      </c>
      <c r="C12" s="9" t="s">
        <v>123</v>
      </c>
      <c r="D12" s="11" t="s">
        <v>109</v>
      </c>
      <c r="E12" s="148" t="s">
        <v>112</v>
      </c>
      <c r="F12" s="78">
        <v>2</v>
      </c>
      <c r="G12" s="76">
        <v>32</v>
      </c>
    </row>
    <row r="13" spans="1:7" ht="15.75" hidden="1" x14ac:dyDescent="0.25">
      <c r="A13" s="267"/>
      <c r="B13" s="60"/>
      <c r="C13" s="75"/>
      <c r="D13" s="17"/>
      <c r="E13" s="17"/>
      <c r="F13" s="78"/>
      <c r="G13" s="77"/>
    </row>
    <row r="14" spans="1:7" ht="15.75" hidden="1" x14ac:dyDescent="0.25">
      <c r="A14" s="267"/>
      <c r="B14" s="60"/>
      <c r="C14" s="75"/>
      <c r="D14" s="9"/>
      <c r="E14" s="9"/>
      <c r="F14" s="79"/>
      <c r="G14" s="77"/>
    </row>
    <row r="15" spans="1:7" ht="15.75" hidden="1" x14ac:dyDescent="0.25">
      <c r="A15" s="267"/>
      <c r="B15" s="30"/>
      <c r="C15" s="74" t="s">
        <v>7</v>
      </c>
      <c r="D15" s="129"/>
      <c r="E15" s="130"/>
      <c r="F15" s="130"/>
      <c r="G15" s="131"/>
    </row>
    <row r="16" spans="1:7" ht="15.75" hidden="1" x14ac:dyDescent="0.25">
      <c r="A16" s="267"/>
      <c r="B16" s="60"/>
      <c r="C16" s="106"/>
      <c r="D16" s="9"/>
      <c r="E16" s="10"/>
      <c r="F16" s="110"/>
      <c r="G16" s="116"/>
    </row>
    <row r="17" spans="1:7" ht="15.75" hidden="1" x14ac:dyDescent="0.25">
      <c r="A17" s="267"/>
      <c r="B17" s="60"/>
      <c r="C17" s="106"/>
      <c r="D17" s="9"/>
      <c r="E17" s="10"/>
      <c r="F17" s="110"/>
      <c r="G17" s="116"/>
    </row>
    <row r="18" spans="1:7" ht="16.5" hidden="1" thickBot="1" x14ac:dyDescent="0.3">
      <c r="A18" s="267"/>
      <c r="B18" s="60"/>
      <c r="C18" s="106"/>
      <c r="D18" s="127"/>
      <c r="E18" s="109"/>
      <c r="F18" s="22"/>
      <c r="G18" s="117"/>
    </row>
    <row r="19" spans="1:7" ht="15.75" thickBot="1" x14ac:dyDescent="0.3">
      <c r="A19" s="45" t="s">
        <v>10</v>
      </c>
      <c r="B19" s="53">
        <f>SUM(B9:B18)</f>
        <v>4</v>
      </c>
      <c r="C19" s="31"/>
      <c r="D19" s="31"/>
      <c r="E19" s="31"/>
      <c r="F19" s="69">
        <f>SUM(F9:F18)</f>
        <v>71</v>
      </c>
      <c r="G19" s="69">
        <f>SUM(G9:G18)</f>
        <v>79</v>
      </c>
    </row>
    <row r="20" spans="1:7" ht="72" thickBot="1" x14ac:dyDescent="0.3">
      <c r="A20" s="149" t="s">
        <v>22</v>
      </c>
      <c r="B20" s="57">
        <v>1</v>
      </c>
      <c r="C20" s="152" t="s">
        <v>126</v>
      </c>
      <c r="D20" s="151" t="s">
        <v>111</v>
      </c>
      <c r="E20" s="13" t="s">
        <v>75</v>
      </c>
      <c r="F20" s="13">
        <v>22</v>
      </c>
      <c r="G20" s="65">
        <v>0</v>
      </c>
    </row>
    <row r="21" spans="1:7" ht="15.75" thickBot="1" x14ac:dyDescent="0.3">
      <c r="A21" s="45" t="s">
        <v>10</v>
      </c>
      <c r="B21" s="53">
        <f>SUM(B20:B20)</f>
        <v>1</v>
      </c>
      <c r="C21" s="31"/>
      <c r="D21" s="31"/>
      <c r="E21" s="31"/>
      <c r="F21" s="51">
        <f>SUM(F20:F20)</f>
        <v>22</v>
      </c>
      <c r="G21" s="69">
        <f>SUM(G20:G20)</f>
        <v>0</v>
      </c>
    </row>
    <row r="22" spans="1:7" ht="33" customHeight="1" x14ac:dyDescent="0.25">
      <c r="A22" s="269" t="s">
        <v>8</v>
      </c>
      <c r="B22" s="57">
        <v>1</v>
      </c>
      <c r="C22" s="132" t="s">
        <v>83</v>
      </c>
      <c r="D22" s="15" t="s">
        <v>85</v>
      </c>
      <c r="E22" s="13" t="s">
        <v>91</v>
      </c>
      <c r="F22" s="16">
        <v>5</v>
      </c>
      <c r="G22" s="59">
        <v>34</v>
      </c>
    </row>
    <row r="23" spans="1:7" ht="42.75" x14ac:dyDescent="0.25">
      <c r="A23" s="267"/>
      <c r="B23" s="60">
        <v>1</v>
      </c>
      <c r="C23" s="133" t="s">
        <v>84</v>
      </c>
      <c r="D23" s="11" t="s">
        <v>86</v>
      </c>
      <c r="E23" s="9" t="s">
        <v>53</v>
      </c>
      <c r="F23" s="9">
        <v>19</v>
      </c>
      <c r="G23" s="63">
        <v>14</v>
      </c>
    </row>
    <row r="24" spans="1:7" ht="30.75" customHeight="1" x14ac:dyDescent="0.25">
      <c r="A24" s="267"/>
      <c r="B24" s="60">
        <v>1</v>
      </c>
      <c r="C24" s="134" t="s">
        <v>83</v>
      </c>
      <c r="D24" s="11" t="s">
        <v>87</v>
      </c>
      <c r="E24" s="9" t="s">
        <v>92</v>
      </c>
      <c r="F24" s="9">
        <v>8</v>
      </c>
      <c r="G24" s="63">
        <v>40</v>
      </c>
    </row>
    <row r="25" spans="1:7" ht="30.75" customHeight="1" x14ac:dyDescent="0.25">
      <c r="A25" s="267"/>
      <c r="B25" s="60">
        <v>1</v>
      </c>
      <c r="C25" s="134" t="s">
        <v>83</v>
      </c>
      <c r="D25" s="11" t="s">
        <v>88</v>
      </c>
      <c r="E25" s="9" t="s">
        <v>93</v>
      </c>
      <c r="F25" s="9">
        <v>7</v>
      </c>
      <c r="G25" s="63">
        <v>25</v>
      </c>
    </row>
    <row r="26" spans="1:7" ht="31.5" customHeight="1" x14ac:dyDescent="0.25">
      <c r="A26" s="267"/>
      <c r="B26" s="60">
        <v>1</v>
      </c>
      <c r="C26" s="134" t="s">
        <v>83</v>
      </c>
      <c r="D26" s="11" t="s">
        <v>89</v>
      </c>
      <c r="E26" s="9" t="s">
        <v>94</v>
      </c>
      <c r="F26" s="9">
        <v>14</v>
      </c>
      <c r="G26" s="63">
        <v>35</v>
      </c>
    </row>
    <row r="27" spans="1:7" ht="29.25" thickBot="1" x14ac:dyDescent="0.3">
      <c r="A27" s="268"/>
      <c r="B27" s="97">
        <v>1</v>
      </c>
      <c r="C27" s="135" t="s">
        <v>83</v>
      </c>
      <c r="D27" s="18" t="s">
        <v>90</v>
      </c>
      <c r="E27" s="14" t="s">
        <v>95</v>
      </c>
      <c r="F27" s="14">
        <v>11</v>
      </c>
      <c r="G27" s="136">
        <v>20</v>
      </c>
    </row>
    <row r="28" spans="1:7" ht="15.75" thickBot="1" x14ac:dyDescent="0.3">
      <c r="A28" s="45" t="s">
        <v>10</v>
      </c>
      <c r="B28" s="141">
        <f>SUM(B22:B27)</f>
        <v>6</v>
      </c>
      <c r="C28" s="66"/>
      <c r="D28" s="67"/>
      <c r="E28" s="67"/>
      <c r="F28" s="85">
        <f>SUM(F22:F27)</f>
        <v>64</v>
      </c>
      <c r="G28" s="86">
        <f>SUM(G22:G27)</f>
        <v>168</v>
      </c>
    </row>
    <row r="29" spans="1:7" ht="42" customHeight="1" x14ac:dyDescent="0.25">
      <c r="A29" s="269" t="s">
        <v>9</v>
      </c>
      <c r="B29" s="57">
        <v>1</v>
      </c>
      <c r="C29" s="142" t="s">
        <v>127</v>
      </c>
      <c r="D29" s="15" t="s">
        <v>101</v>
      </c>
      <c r="E29" s="13" t="s">
        <v>102</v>
      </c>
      <c r="F29" s="13">
        <v>41</v>
      </c>
      <c r="G29" s="65">
        <v>18</v>
      </c>
    </row>
    <row r="30" spans="1:7" ht="42.75" customHeight="1" x14ac:dyDescent="0.25">
      <c r="A30" s="267"/>
      <c r="B30" s="60">
        <v>1</v>
      </c>
      <c r="C30" s="143" t="s">
        <v>127</v>
      </c>
      <c r="D30" s="11" t="s">
        <v>103</v>
      </c>
      <c r="E30" s="9" t="s">
        <v>104</v>
      </c>
      <c r="F30" s="9">
        <v>6</v>
      </c>
      <c r="G30" s="63">
        <v>77</v>
      </c>
    </row>
    <row r="31" spans="1:7" ht="28.5" x14ac:dyDescent="0.25">
      <c r="A31" s="267"/>
      <c r="B31" s="60">
        <v>1</v>
      </c>
      <c r="C31" s="143" t="s">
        <v>128</v>
      </c>
      <c r="D31" s="11" t="s">
        <v>105</v>
      </c>
      <c r="E31" s="9" t="s">
        <v>12</v>
      </c>
      <c r="F31" s="9">
        <v>4</v>
      </c>
      <c r="G31" s="63">
        <v>37</v>
      </c>
    </row>
    <row r="32" spans="1:7" ht="33" customHeight="1" x14ac:dyDescent="0.25">
      <c r="A32" s="267"/>
      <c r="B32" s="120">
        <v>1</v>
      </c>
      <c r="C32" s="113" t="s">
        <v>129</v>
      </c>
      <c r="D32" s="164" t="s">
        <v>106</v>
      </c>
      <c r="E32" s="27" t="s">
        <v>107</v>
      </c>
      <c r="F32" s="27">
        <v>17</v>
      </c>
      <c r="G32" s="165">
        <v>31</v>
      </c>
    </row>
    <row r="33" spans="1:7" ht="43.5" thickBot="1" x14ac:dyDescent="0.3">
      <c r="A33" s="274"/>
      <c r="B33" s="97">
        <v>1</v>
      </c>
      <c r="C33" s="135" t="s">
        <v>124</v>
      </c>
      <c r="D33" s="18" t="s">
        <v>125</v>
      </c>
      <c r="E33" s="14" t="s">
        <v>63</v>
      </c>
      <c r="F33" s="14">
        <v>27</v>
      </c>
      <c r="G33" s="14">
        <v>1</v>
      </c>
    </row>
    <row r="34" spans="1:7" ht="15.75" thickBot="1" x14ac:dyDescent="0.3">
      <c r="A34" s="45" t="s">
        <v>10</v>
      </c>
      <c r="B34" s="45">
        <f>SUM(B29:B33)</f>
        <v>5</v>
      </c>
      <c r="C34" s="33"/>
      <c r="D34" s="31"/>
      <c r="E34" s="31"/>
      <c r="F34" s="51">
        <f>SUM(F29:F33)</f>
        <v>95</v>
      </c>
      <c r="G34" s="69">
        <f>SUM(G29:G33)</f>
        <v>164</v>
      </c>
    </row>
    <row r="35" spans="1:7" ht="36" customHeight="1" thickBot="1" x14ac:dyDescent="0.3">
      <c r="A35" s="150" t="s">
        <v>23</v>
      </c>
      <c r="B35" s="50">
        <v>1</v>
      </c>
      <c r="C35" s="154" t="s">
        <v>113</v>
      </c>
      <c r="D35" s="15" t="s">
        <v>114</v>
      </c>
      <c r="E35" s="153" t="s">
        <v>115</v>
      </c>
      <c r="F35" s="89">
        <v>0</v>
      </c>
      <c r="G35" s="90">
        <v>61</v>
      </c>
    </row>
    <row r="36" spans="1:7" ht="15.75" thickBot="1" x14ac:dyDescent="0.3">
      <c r="A36" s="45" t="s">
        <v>10</v>
      </c>
      <c r="B36" s="95">
        <f>SUM(B35:B35)</f>
        <v>1</v>
      </c>
      <c r="C36" s="94"/>
      <c r="D36" s="39"/>
      <c r="E36" s="39"/>
      <c r="F36" s="91">
        <f>SUM(F35:F35)</f>
        <v>0</v>
      </c>
      <c r="G36" s="92">
        <f>SUM(G35:G35)</f>
        <v>61</v>
      </c>
    </row>
    <row r="37" spans="1:7" ht="15.75" thickBot="1" x14ac:dyDescent="0.3">
      <c r="A37" s="137"/>
      <c r="B37" s="138"/>
      <c r="C37" s="166"/>
      <c r="D37" s="40"/>
      <c r="E37" s="40"/>
      <c r="F37" s="138"/>
      <c r="G37" s="138"/>
    </row>
    <row r="38" spans="1:7" ht="42.75" x14ac:dyDescent="0.25">
      <c r="A38" s="270" t="s">
        <v>96</v>
      </c>
      <c r="B38" s="155">
        <v>1</v>
      </c>
      <c r="C38" s="167" t="s">
        <v>97</v>
      </c>
      <c r="D38" s="156" t="s">
        <v>98</v>
      </c>
      <c r="E38" s="13" t="s">
        <v>99</v>
      </c>
      <c r="F38" s="157">
        <v>29</v>
      </c>
      <c r="G38" s="158">
        <v>0</v>
      </c>
    </row>
    <row r="39" spans="1:7" ht="57" x14ac:dyDescent="0.25">
      <c r="A39" s="271"/>
      <c r="B39" s="159">
        <v>1</v>
      </c>
      <c r="C39" s="160" t="s">
        <v>97</v>
      </c>
      <c r="D39" s="24" t="s">
        <v>119</v>
      </c>
      <c r="E39" s="9" t="s">
        <v>116</v>
      </c>
      <c r="F39" s="110">
        <v>90</v>
      </c>
      <c r="G39" s="116">
        <v>0</v>
      </c>
    </row>
    <row r="40" spans="1:7" ht="57" x14ac:dyDescent="0.25">
      <c r="A40" s="271"/>
      <c r="B40" s="159">
        <v>1</v>
      </c>
      <c r="C40" s="163" t="s">
        <v>97</v>
      </c>
      <c r="D40" s="24" t="s">
        <v>120</v>
      </c>
      <c r="E40" s="9" t="s">
        <v>117</v>
      </c>
      <c r="F40" s="110">
        <v>60</v>
      </c>
      <c r="G40" s="116">
        <v>0</v>
      </c>
    </row>
    <row r="41" spans="1:7" ht="43.5" thickBot="1" x14ac:dyDescent="0.3">
      <c r="A41" s="272"/>
      <c r="B41" s="161">
        <v>1</v>
      </c>
      <c r="C41" s="162" t="s">
        <v>97</v>
      </c>
      <c r="D41" s="25" t="s">
        <v>121</v>
      </c>
      <c r="E41" s="14" t="s">
        <v>118</v>
      </c>
      <c r="F41" s="22">
        <v>45</v>
      </c>
      <c r="G41" s="117">
        <v>0</v>
      </c>
    </row>
    <row r="42" spans="1:7" ht="15.75" thickBot="1" x14ac:dyDescent="0.3">
      <c r="A42" s="45" t="s">
        <v>10</v>
      </c>
      <c r="B42" s="95">
        <f>SUM(B38:B41)</f>
        <v>4</v>
      </c>
      <c r="C42" s="94"/>
      <c r="D42" s="39"/>
      <c r="E42" s="39"/>
      <c r="F42" s="91">
        <f>SUM(F38:F41)</f>
        <v>224</v>
      </c>
      <c r="G42" s="92">
        <f>SUM(G38:G41)</f>
        <v>0</v>
      </c>
    </row>
    <row r="43" spans="1:7" ht="15.75" thickBot="1" x14ac:dyDescent="0.3">
      <c r="A43" s="47"/>
      <c r="B43" s="54"/>
      <c r="C43" s="40"/>
      <c r="D43" s="40"/>
      <c r="E43" s="40"/>
      <c r="F43" s="40"/>
      <c r="G43" s="40"/>
    </row>
    <row r="44" spans="1:7" ht="15.75" thickBot="1" x14ac:dyDescent="0.3">
      <c r="A44" s="48" t="s">
        <v>17</v>
      </c>
      <c r="B44" s="48">
        <f>+B42+B36+B34+B28+B21+B19</f>
        <v>21</v>
      </c>
      <c r="C44" s="49" t="s">
        <v>76</v>
      </c>
      <c r="D44" s="42"/>
      <c r="E44" s="42"/>
      <c r="F44" s="52">
        <f>+F42+F36+F34+F28+F21+F19</f>
        <v>476</v>
      </c>
      <c r="G44" s="52">
        <f>+G42+G36+G34+G28+G21+G19</f>
        <v>472</v>
      </c>
    </row>
    <row r="45" spans="1:7" x14ac:dyDescent="0.25">
      <c r="A45" s="43"/>
      <c r="B45" s="43"/>
      <c r="C45" s="43"/>
      <c r="D45" s="43"/>
      <c r="E45" s="43"/>
      <c r="F45" s="43"/>
      <c r="G45" s="43"/>
    </row>
    <row r="46" spans="1:7" x14ac:dyDescent="0.25">
      <c r="A46" s="258" t="s">
        <v>100</v>
      </c>
      <c r="B46" s="258"/>
      <c r="C46" s="258"/>
      <c r="D46" s="43"/>
      <c r="E46" s="43"/>
      <c r="F46" s="43"/>
      <c r="G46" s="43"/>
    </row>
    <row r="47" spans="1:7" x14ac:dyDescent="0.25">
      <c r="A47" s="20" t="s">
        <v>21</v>
      </c>
      <c r="B47" s="20">
        <v>14</v>
      </c>
      <c r="C47" s="44" t="s">
        <v>7</v>
      </c>
      <c r="D47" s="43"/>
      <c r="E47" s="43"/>
      <c r="F47" s="43"/>
      <c r="G47" s="43"/>
    </row>
    <row r="48" spans="1:7" x14ac:dyDescent="0.25">
      <c r="A48" s="20" t="s">
        <v>77</v>
      </c>
      <c r="B48" s="20">
        <v>1</v>
      </c>
      <c r="C48" s="44"/>
      <c r="D48" s="43"/>
      <c r="E48" s="43"/>
      <c r="F48" s="43"/>
      <c r="G48" s="43"/>
    </row>
    <row r="49" spans="1:7" x14ac:dyDescent="0.25">
      <c r="A49" s="20" t="s">
        <v>14</v>
      </c>
      <c r="B49" s="20">
        <v>4</v>
      </c>
      <c r="C49" s="43"/>
      <c r="D49" s="43"/>
      <c r="E49" s="43"/>
      <c r="F49" s="43"/>
      <c r="G49" s="43"/>
    </row>
    <row r="50" spans="1:7" x14ac:dyDescent="0.25">
      <c r="A50" s="20" t="s">
        <v>15</v>
      </c>
      <c r="B50" s="20">
        <v>2</v>
      </c>
      <c r="C50" s="43"/>
      <c r="D50" s="43"/>
      <c r="E50" s="43"/>
      <c r="F50" s="43"/>
      <c r="G50" s="43"/>
    </row>
    <row r="51" spans="1:7" x14ac:dyDescent="0.25">
      <c r="A51" s="20" t="s">
        <v>16</v>
      </c>
      <c r="B51" s="20">
        <v>0</v>
      </c>
      <c r="C51" s="43"/>
      <c r="D51" s="43"/>
      <c r="E51" s="43"/>
      <c r="F51" s="43"/>
      <c r="G51" s="43"/>
    </row>
    <row r="52" spans="1:7" x14ac:dyDescent="0.25">
      <c r="A52" s="257" t="s">
        <v>57</v>
      </c>
      <c r="B52" s="257"/>
      <c r="C52" s="56">
        <f>+F44+G44</f>
        <v>948</v>
      </c>
      <c r="D52" s="43"/>
      <c r="E52" s="43"/>
      <c r="F52" s="43"/>
      <c r="G52" s="43"/>
    </row>
    <row r="53" spans="1:7" x14ac:dyDescent="0.25">
      <c r="A53" s="20" t="s">
        <v>5</v>
      </c>
      <c r="C53" s="115">
        <f>+G44</f>
        <v>472</v>
      </c>
    </row>
    <row r="54" spans="1:7" x14ac:dyDescent="0.25">
      <c r="A54" s="20" t="s">
        <v>6</v>
      </c>
      <c r="C54" s="115">
        <f>+F44</f>
        <v>476</v>
      </c>
    </row>
  </sheetData>
  <mergeCells count="11">
    <mergeCell ref="A1:G1"/>
    <mergeCell ref="A22:A27"/>
    <mergeCell ref="A46:C46"/>
    <mergeCell ref="A52:B52"/>
    <mergeCell ref="A38:A41"/>
    <mergeCell ref="A29:A33"/>
    <mergeCell ref="A9:A18"/>
    <mergeCell ref="A3:G3"/>
    <mergeCell ref="A4:G4"/>
    <mergeCell ref="B6:B8"/>
    <mergeCell ref="F6:G7"/>
  </mergeCell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ENERO-MARZO</vt:lpstr>
      <vt:lpstr>ABRIL-JUNIO</vt:lpstr>
      <vt:lpstr>JULIO-SEPTIEMBRE</vt:lpstr>
      <vt:lpstr>OCTUBRE-DICIEMBRE</vt:lpstr>
      <vt:lpstr>'ENERO-MARZO'!Área_de_impresión</vt:lpstr>
      <vt:lpstr>'ABRIL-JUNIO'!Títulos_a_imprimir</vt:lpstr>
      <vt:lpstr>'ENERO-MARZO'!Títulos_a_imprimir</vt:lpstr>
      <vt:lpstr>'JULIO-SEPTIEMBRE'!Títulos_a_imprimir</vt:lpstr>
      <vt:lpstr>'OCTUBRE-DICIEMBRE'!Títulos_a_imprimir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2018-06-06T12:31:51Z</cp:lastPrinted>
  <dcterms:created xsi:type="dcterms:W3CDTF">2016-02-18T17:42:31Z</dcterms:created>
  <dcterms:modified xsi:type="dcterms:W3CDTF">2018-06-06T13:07:00Z</dcterms:modified>
</cp:coreProperties>
</file>