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1.- CARMEN 2018\EJECUCIÓN CAPACITACIÓN\"/>
    </mc:Choice>
  </mc:AlternateContent>
  <xr:revisionPtr revIDLastSave="0" documentId="13_ncr:1_{F9C682F9-068C-462B-9FAD-62BA72AC147F}" xr6:coauthVersionLast="28" xr6:coauthVersionMax="28" xr10:uidLastSave="{00000000-0000-0000-0000-000000000000}"/>
  <bookViews>
    <workbookView xWindow="0" yWindow="0" windowWidth="20490" windowHeight="7530" xr2:uid="{00000000-000D-0000-FFFF-FFFF00000000}"/>
  </bookViews>
  <sheets>
    <sheet name="ENERO-MARZO" sheetId="1" r:id="rId1"/>
    <sheet name="ABRIL-JUNIO" sheetId="3" r:id="rId2"/>
    <sheet name="JULIO-SEPTIEMBRE" sheetId="4" r:id="rId3"/>
    <sheet name="OCTUBRE-DICIEMBRE" sheetId="5" r:id="rId4"/>
  </sheets>
  <definedNames>
    <definedName name="_xlnm.Print_Area" localSheetId="0">'ENERO-MARZO'!$A$1:$G$52</definedName>
    <definedName name="_xlnm.Print_Titles" localSheetId="1">'ABRIL-JUNIO'!$1:$6</definedName>
    <definedName name="_xlnm.Print_Titles" localSheetId="0">'ENERO-MARZO'!$1:$6</definedName>
    <definedName name="_xlnm.Print_Titles" localSheetId="2">'JULIO-SEPTIEMBRE'!$1:$6</definedName>
    <definedName name="_xlnm.Print_Titles" localSheetId="3">'OCTUBRE-DICIEMBRE'!$1:$5</definedName>
  </definedNames>
  <calcPr calcId="171027"/>
</workbook>
</file>

<file path=xl/calcChain.xml><?xml version="1.0" encoding="utf-8"?>
<calcChain xmlns="http://schemas.openxmlformats.org/spreadsheetml/2006/main">
  <c r="B43" i="1" l="1"/>
  <c r="B47" i="1"/>
  <c r="G41" i="1" l="1"/>
  <c r="F41" i="1"/>
  <c r="B41" i="1"/>
  <c r="G42" i="5" l="1"/>
  <c r="F42" i="5"/>
  <c r="B42" i="5"/>
  <c r="G34" i="5"/>
  <c r="F34" i="5"/>
  <c r="B34" i="5"/>
  <c r="G36" i="5" l="1"/>
  <c r="F36" i="5"/>
  <c r="B36" i="5"/>
  <c r="G28" i="5"/>
  <c r="F28" i="5"/>
  <c r="B28" i="5"/>
  <c r="G21" i="5"/>
  <c r="F21" i="5"/>
  <c r="B21" i="5"/>
  <c r="G19" i="5"/>
  <c r="F19" i="5"/>
  <c r="B19" i="5"/>
  <c r="G17" i="4"/>
  <c r="F17" i="4"/>
  <c r="G44" i="5" l="1"/>
  <c r="C53" i="5" s="1"/>
  <c r="B44" i="5"/>
  <c r="F44" i="5"/>
  <c r="C54" i="5" s="1"/>
  <c r="C52" i="5" l="1"/>
  <c r="G26" i="4" l="1"/>
  <c r="F26" i="4"/>
  <c r="B26" i="4"/>
  <c r="B17" i="4" l="1"/>
  <c r="G38" i="4" l="1"/>
  <c r="F38" i="4"/>
  <c r="G32" i="4" l="1"/>
  <c r="F32" i="4"/>
  <c r="F21" i="4" l="1"/>
  <c r="F40" i="4" s="1"/>
  <c r="C50" i="4" s="1"/>
  <c r="G21" i="4"/>
  <c r="G40" i="4" s="1"/>
  <c r="C49" i="4" s="1"/>
  <c r="C48" i="4" l="1"/>
  <c r="B38" i="4"/>
  <c r="B43" i="4" s="1"/>
  <c r="B32" i="4"/>
  <c r="B21" i="4"/>
  <c r="B40" i="4" l="1"/>
  <c r="G32" i="3" l="1"/>
  <c r="F32" i="3"/>
  <c r="B32" i="3"/>
  <c r="G18" i="3"/>
  <c r="F18" i="3"/>
  <c r="B18" i="3"/>
  <c r="B14" i="3"/>
  <c r="G14" i="3"/>
  <c r="F14" i="3"/>
  <c r="G26" i="3" l="1"/>
  <c r="F26" i="3"/>
  <c r="B26" i="3"/>
  <c r="G21" i="3"/>
  <c r="F21" i="3"/>
  <c r="B21" i="3"/>
  <c r="C37" i="3" l="1"/>
  <c r="G34" i="3"/>
  <c r="F34" i="3"/>
  <c r="C41" i="3" s="1"/>
  <c r="B34" i="3"/>
  <c r="G36" i="1"/>
  <c r="F36" i="1"/>
  <c r="G31" i="1"/>
  <c r="F31" i="1"/>
  <c r="B31" i="1"/>
  <c r="G21" i="1"/>
  <c r="G24" i="1" s="1"/>
  <c r="F21" i="1"/>
  <c r="F24" i="1" s="1"/>
  <c r="B21" i="1"/>
  <c r="B24" i="1" s="1"/>
  <c r="G14" i="1"/>
  <c r="G43" i="1" s="1"/>
  <c r="F14" i="1"/>
  <c r="B14" i="1"/>
  <c r="F43" i="1" l="1"/>
  <c r="B36" i="1"/>
  <c r="B46" i="1" s="1"/>
  <c r="B51" i="1" l="1"/>
</calcChain>
</file>

<file path=xl/sharedStrings.xml><?xml version="1.0" encoding="utf-8"?>
<sst xmlns="http://schemas.openxmlformats.org/spreadsheetml/2006/main" count="348" uniqueCount="192">
  <si>
    <t>ACTIVIDAD</t>
  </si>
  <si>
    <t>FECHA</t>
  </si>
  <si>
    <t>LUGAR</t>
  </si>
  <si>
    <t>BENEFICIARIOS</t>
  </si>
  <si>
    <t>AGRICULTURA COMPETITIVA</t>
  </si>
  <si>
    <t>PRODUCTORES</t>
  </si>
  <si>
    <t>TÉCNICOS</t>
  </si>
  <si>
    <t xml:space="preserve"> </t>
  </si>
  <si>
    <t>RECURSOS NATURALES</t>
  </si>
  <si>
    <t>ACCESO A LAS CIENCIAS MODERNAS</t>
  </si>
  <si>
    <t xml:space="preserve">SUB-TOTAL </t>
  </si>
  <si>
    <t>DEPARTAMENTO</t>
  </si>
  <si>
    <t>Dajabón</t>
  </si>
  <si>
    <r>
      <rPr>
        <b/>
        <sz val="11"/>
        <color rgb="FF000000"/>
        <rFont val="Cambria"/>
        <family val="1"/>
        <scheme val="major"/>
      </rPr>
      <t>Curso</t>
    </r>
    <r>
      <rPr>
        <sz val="11"/>
        <color rgb="FF000000"/>
        <rFont val="Cambria"/>
        <family val="1"/>
        <scheme val="major"/>
      </rPr>
      <t xml:space="preserve"> de actualización  en producción de arroz para técnicos y agricultores</t>
    </r>
  </si>
  <si>
    <t>Cant. Actividades</t>
  </si>
  <si>
    <t>CHARLAS:</t>
  </si>
  <si>
    <t>SOCIALIZACIONES:</t>
  </si>
  <si>
    <t>DÍAS DE CAMPO:</t>
  </si>
  <si>
    <t xml:space="preserve">TOTAL GENERAL </t>
  </si>
  <si>
    <t xml:space="preserve">CONSOLIDADO EJECUCIÓN CAPACITACIONES </t>
  </si>
  <si>
    <r>
      <rPr>
        <b/>
        <sz val="11"/>
        <color rgb="FF000000"/>
        <rFont val="Cambria"/>
        <family val="1"/>
        <scheme val="major"/>
      </rPr>
      <t xml:space="preserve">Curso </t>
    </r>
    <r>
      <rPr>
        <sz val="11"/>
        <color rgb="FF000000"/>
        <rFont val="Cambria"/>
        <family val="1"/>
        <scheme val="major"/>
      </rPr>
      <t>Manejo tecnológico del cultivo de Musáceas</t>
    </r>
  </si>
  <si>
    <t>Vicente Noble</t>
  </si>
  <si>
    <t>ACTIVIDADES</t>
  </si>
  <si>
    <t>TRIMESTRE ABRIL - JUNIO  2017</t>
  </si>
  <si>
    <r>
      <rPr>
        <b/>
        <sz val="11"/>
        <color theme="1"/>
        <rFont val="Cambria"/>
        <family val="1"/>
        <scheme val="major"/>
      </rPr>
      <t>Curso-taller</t>
    </r>
    <r>
      <rPr>
        <sz val="11"/>
        <color theme="1"/>
        <rFont val="Cambria"/>
        <family val="1"/>
        <scheme val="major"/>
      </rPr>
      <t xml:space="preserve"> sobre manejo tecnológico y comercialización del cultivo de la pitahaya </t>
    </r>
  </si>
  <si>
    <t xml:space="preserve">Abril 8 y 9 </t>
  </si>
  <si>
    <t>Los Ríos, Bahoruco</t>
  </si>
  <si>
    <t>CURSOS-TALLERES:</t>
  </si>
  <si>
    <t>CAPACITACIÓN Y DIFUSIÓN DE TECNOLOGÍAS</t>
  </si>
  <si>
    <t>Galván, Bahoruco.</t>
  </si>
  <si>
    <t>Abril 29 y 30</t>
  </si>
  <si>
    <t>El Limón, Jimaní</t>
  </si>
  <si>
    <t xml:space="preserve">Abril 27 y 28 </t>
  </si>
  <si>
    <t>Juma, Bonao.</t>
  </si>
  <si>
    <t xml:space="preserve"> Abril 4</t>
  </si>
  <si>
    <t xml:space="preserve"> Abril 5</t>
  </si>
  <si>
    <t>Ranchito, La Vega.</t>
  </si>
  <si>
    <t>PRODUCCIÓN ANIMAL</t>
  </si>
  <si>
    <t xml:space="preserve"> Mayo 5 al 27</t>
  </si>
  <si>
    <t>Cumayasa, La Romana</t>
  </si>
  <si>
    <t>Mayo 5 y 6</t>
  </si>
  <si>
    <r>
      <t xml:space="preserve">Curso-taller </t>
    </r>
    <r>
      <rPr>
        <sz val="11"/>
        <color theme="1"/>
        <rFont val="Cambria"/>
        <family val="1"/>
        <scheme val="major"/>
      </rPr>
      <t>sobre manejo tecnológico y comercialización del cultivo de la pitahaya a productores.</t>
    </r>
  </si>
  <si>
    <r>
      <t xml:space="preserve">Curso-taller </t>
    </r>
    <r>
      <rPr>
        <sz val="11"/>
        <rFont val="Cambria"/>
        <family val="1"/>
        <scheme val="major"/>
      </rPr>
      <t>sobre manejo tecnológico y comercialización del cultivo de la pitahaya a productores.</t>
    </r>
  </si>
  <si>
    <t>Los Toros, Azua</t>
  </si>
  <si>
    <t>Azua</t>
  </si>
  <si>
    <t xml:space="preserve"> Mayo 25</t>
  </si>
  <si>
    <t xml:space="preserve"> Mayo 26</t>
  </si>
  <si>
    <t xml:space="preserve"> Mayo 27</t>
  </si>
  <si>
    <t>El Factor, Ma. Trinidad Sánchez</t>
  </si>
  <si>
    <r>
      <rPr>
        <b/>
        <sz val="11"/>
        <color rgb="FF000000"/>
        <rFont val="Cambria"/>
        <family val="1"/>
        <scheme val="major"/>
      </rPr>
      <t>Curso</t>
    </r>
    <r>
      <rPr>
        <sz val="11"/>
        <color rgb="FF000000"/>
        <rFont val="Cambria"/>
        <family val="1"/>
        <scheme val="major"/>
      </rPr>
      <t xml:space="preserve"> "Instalación, Manejo y Sanidad de Apiarios"</t>
    </r>
  </si>
  <si>
    <t xml:space="preserve"> Mayo 19</t>
  </si>
  <si>
    <t>San Pedro de Macorís</t>
  </si>
  <si>
    <t xml:space="preserve"> Mayo 26 y 27</t>
  </si>
  <si>
    <r>
      <rPr>
        <b/>
        <sz val="11"/>
        <color theme="1"/>
        <rFont val="Cambria"/>
        <family val="1"/>
        <scheme val="major"/>
      </rPr>
      <t>Curso-Taller</t>
    </r>
    <r>
      <rPr>
        <sz val="11"/>
        <color theme="1"/>
        <rFont val="Cambria"/>
        <family val="1"/>
        <scheme val="major"/>
      </rPr>
      <t xml:space="preserve"> sobre el Sistema Intensivo del Cultivo de Arroz SICA</t>
    </r>
  </si>
  <si>
    <r>
      <rPr>
        <b/>
        <sz val="11"/>
        <color theme="1"/>
        <rFont val="Cambria"/>
        <family val="1"/>
        <scheme val="major"/>
      </rPr>
      <t xml:space="preserve">Curso </t>
    </r>
    <r>
      <rPr>
        <sz val="11"/>
        <color theme="1"/>
        <rFont val="Cambria"/>
        <family val="1"/>
        <scheme val="major"/>
      </rPr>
      <t>"Producción y Manejo Sostenible de Ovinos y Caprinos"</t>
    </r>
  </si>
  <si>
    <t>TOTAL BENEFICIARIOS</t>
  </si>
  <si>
    <t>Neyba, Bahoruco.</t>
  </si>
  <si>
    <r>
      <t>Curso</t>
    </r>
    <r>
      <rPr>
        <sz val="11"/>
        <color rgb="FF000000"/>
        <rFont val="Cambria"/>
        <family val="1"/>
        <scheme val="major"/>
      </rPr>
      <t xml:space="preserve"> introductorio sobre Sistema Intensivo del Cultivo de Arroz para Productores</t>
    </r>
  </si>
  <si>
    <t>Junio 17 y 18</t>
  </si>
  <si>
    <t>Pueblo Nuevo, San Juan.</t>
  </si>
  <si>
    <t>TRIMESTRE  JULIO-SEPTIEMBRE  2017</t>
  </si>
  <si>
    <r>
      <t xml:space="preserve">Curso </t>
    </r>
    <r>
      <rPr>
        <sz val="11"/>
        <color rgb="FF000000"/>
        <rFont val="Cambria"/>
        <family val="1"/>
        <scheme val="major"/>
      </rPr>
      <t>Producción de Limón para Agricultores de Vicente Noble y Región Enriquillo</t>
    </r>
  </si>
  <si>
    <t xml:space="preserve"> Julio 22</t>
  </si>
  <si>
    <r>
      <t>Curso</t>
    </r>
    <r>
      <rPr>
        <sz val="11"/>
        <color rgb="FF000000"/>
        <rFont val="Cambria"/>
        <family val="1"/>
        <scheme val="major"/>
      </rPr>
      <t xml:space="preserve"> Manejo de Cosecha y Postcosecha en el Cultivo del Cacao"</t>
    </r>
  </si>
  <si>
    <t>Julio 5 y 6</t>
  </si>
  <si>
    <t>Mata Larga, San Francisco de Macorís</t>
  </si>
  <si>
    <t>Julio 11 y 12</t>
  </si>
  <si>
    <t>Julio 20 y 21</t>
  </si>
  <si>
    <t>Yamasá</t>
  </si>
  <si>
    <r>
      <t xml:space="preserve">Diplomado </t>
    </r>
    <r>
      <rPr>
        <sz val="11"/>
        <color theme="1"/>
        <rFont val="Cambria"/>
        <family val="1"/>
        <scheme val="major"/>
      </rPr>
      <t xml:space="preserve"> "Fortalecimiento de Capacidades en el Uso de Buenas Prácticas Agrícolas, Manufactureras y Comercialización para Café de Exportación en R. D."</t>
    </r>
  </si>
  <si>
    <t>Julio 17 al 22. Continúa del 31 de Julio al 5 de Agosto</t>
  </si>
  <si>
    <t>San Juan de la Maguana</t>
  </si>
  <si>
    <r>
      <rPr>
        <b/>
        <sz val="11"/>
        <color rgb="FF000000"/>
        <rFont val="Cambria"/>
        <family val="1"/>
        <scheme val="major"/>
      </rPr>
      <t>Curso-Taller</t>
    </r>
    <r>
      <rPr>
        <sz val="11"/>
        <color rgb="FF000000"/>
        <rFont val="Cambria"/>
        <family val="1"/>
        <scheme val="major"/>
      </rPr>
      <t xml:space="preserve"> sobre Agricultura Orgánica</t>
    </r>
  </si>
  <si>
    <t>TRIMESTRE ENERO-MARZO</t>
  </si>
  <si>
    <r>
      <t xml:space="preserve">Curso </t>
    </r>
    <r>
      <rPr>
        <sz val="11"/>
        <color rgb="FF000000"/>
        <rFont val="Cambria"/>
        <family val="1"/>
        <scheme val="major"/>
      </rPr>
      <t>Manejo de Apiarios</t>
    </r>
  </si>
  <si>
    <t>Agosto 11 y 12</t>
  </si>
  <si>
    <t>Guayubín, Montecristi</t>
  </si>
  <si>
    <t>Agosto 25 y 26</t>
  </si>
  <si>
    <t>Agosto 3 y 4</t>
  </si>
  <si>
    <t>Agosto 21 y 25</t>
  </si>
  <si>
    <t>Agosto 31 y Septiembre 1ero.</t>
  </si>
  <si>
    <t>Hato Mayor</t>
  </si>
  <si>
    <t>Palma Grande, Altamira</t>
  </si>
  <si>
    <r>
      <rPr>
        <b/>
        <sz val="12"/>
        <color theme="1"/>
        <rFont val="Cambria"/>
        <family val="1"/>
      </rPr>
      <t xml:space="preserve">Curso </t>
    </r>
    <r>
      <rPr>
        <sz val="12"/>
        <color theme="1"/>
        <rFont val="Cambria"/>
        <family val="1"/>
      </rPr>
      <t>“Manejo Cosecha y Postcosecha del Cacao”</t>
    </r>
  </si>
  <si>
    <r>
      <rPr>
        <b/>
        <sz val="12"/>
        <color theme="1"/>
        <rFont val="Cambria"/>
        <family val="1"/>
      </rPr>
      <t xml:space="preserve"> Curso </t>
    </r>
    <r>
      <rPr>
        <sz val="12"/>
        <color theme="1"/>
        <rFont val="Cambria"/>
        <family val="1"/>
      </rPr>
      <t>“Manejo Cosecha y Postcosecha del Cacao”</t>
    </r>
  </si>
  <si>
    <t>Agosto 21 al 26. Continúa del 4 al 9 de Septiembre</t>
  </si>
  <si>
    <r>
      <rPr>
        <b/>
        <sz val="11"/>
        <color theme="1"/>
        <rFont val="Cambria"/>
        <family val="1"/>
        <scheme val="major"/>
      </rPr>
      <t xml:space="preserve">Curso </t>
    </r>
    <r>
      <rPr>
        <sz val="11"/>
        <color theme="1"/>
        <rFont val="Cambria"/>
        <family val="1"/>
        <scheme val="major"/>
      </rPr>
      <t xml:space="preserve">Gestión de Suelos y Agua  </t>
    </r>
  </si>
  <si>
    <t>La Lima de Palmarejo, Santiago Rodríguez</t>
  </si>
  <si>
    <t>Agosto 5 al 27</t>
  </si>
  <si>
    <t>Batey 4, Tamayo.</t>
  </si>
  <si>
    <r>
      <t xml:space="preserve"> </t>
    </r>
    <r>
      <rPr>
        <b/>
        <sz val="11"/>
        <color rgb="FF000000"/>
        <rFont val="Cambria"/>
        <family val="1"/>
        <scheme val="major"/>
      </rPr>
      <t xml:space="preserve">Curso </t>
    </r>
    <r>
      <rPr>
        <sz val="11"/>
        <color rgb="FF000000"/>
        <rFont val="Cambria"/>
        <family val="1"/>
        <scheme val="major"/>
      </rPr>
      <t>Producción y Manejo Sostenible de Ovino-Caprinos en Ecosistema de Bosque Seco</t>
    </r>
  </si>
  <si>
    <t>TOTAL BENEFICIARIOS:</t>
  </si>
  <si>
    <r>
      <rPr>
        <b/>
        <sz val="11"/>
        <rFont val="Cambria"/>
        <family val="1"/>
        <scheme val="major"/>
      </rPr>
      <t>Curso</t>
    </r>
    <r>
      <rPr>
        <sz val="11"/>
        <rFont val="Cambria"/>
        <family val="1"/>
        <scheme val="major"/>
      </rPr>
      <t xml:space="preserve"> Empoderamiento y Asociatividad</t>
    </r>
  </si>
  <si>
    <t>Septiembre 9 y 10</t>
  </si>
  <si>
    <r>
      <t>Curso</t>
    </r>
    <r>
      <rPr>
        <sz val="11"/>
        <color theme="1"/>
        <rFont val="Cambria"/>
        <family val="1"/>
        <scheme val="major"/>
      </rPr>
      <t xml:space="preserve"> Agricultura Orgánica</t>
    </r>
  </si>
  <si>
    <t>Septiembre 1 y 2</t>
  </si>
  <si>
    <r>
      <t>Curso</t>
    </r>
    <r>
      <rPr>
        <sz val="11"/>
        <color theme="1"/>
        <rFont val="Cambria"/>
        <family val="1"/>
        <scheme val="major"/>
      </rPr>
      <t xml:space="preserve"> "Producción de Limones para Técnicos"</t>
    </r>
  </si>
  <si>
    <t>Monte Plata</t>
  </si>
  <si>
    <r>
      <rPr>
        <b/>
        <sz val="11"/>
        <color rgb="FF000000"/>
        <rFont val="Cambria"/>
        <family val="1"/>
        <scheme val="major"/>
      </rPr>
      <t>Día de Campo</t>
    </r>
    <r>
      <rPr>
        <sz val="11"/>
        <color rgb="FF000000"/>
        <rFont val="Cambria"/>
        <family val="1"/>
        <scheme val="major"/>
      </rPr>
      <t xml:space="preserve"> en producción de Limones</t>
    </r>
  </si>
  <si>
    <t xml:space="preserve"> Septiembre 15  </t>
  </si>
  <si>
    <t xml:space="preserve"> Septiembre 16</t>
  </si>
  <si>
    <t>Septiembre 11 y 12</t>
  </si>
  <si>
    <t>Septiembre 13 y 14</t>
  </si>
  <si>
    <t>Septiembre 26 al 28</t>
  </si>
  <si>
    <t>El Seibo</t>
  </si>
  <si>
    <t>Sabana de la Mar</t>
  </si>
  <si>
    <t>San Francisco de Macorís</t>
  </si>
  <si>
    <r>
      <rPr>
        <b/>
        <sz val="12"/>
        <color theme="1"/>
        <rFont val="Cambria"/>
        <family val="1"/>
      </rPr>
      <t>Curso</t>
    </r>
    <r>
      <rPr>
        <sz val="12"/>
        <color theme="1"/>
        <rFont val="Cambria"/>
        <family val="1"/>
      </rPr>
      <t xml:space="preserve"> “Manejo Tecnológico del Cultivo de Cacao”</t>
    </r>
  </si>
  <si>
    <t>Septiembre 25 a Octubre 7</t>
  </si>
  <si>
    <t>Manabao, Jarabacoa</t>
  </si>
  <si>
    <t>ACTIVIDADES REALIZADAS</t>
  </si>
  <si>
    <t>DIPLOMADOS:</t>
  </si>
  <si>
    <t>Septiembre 29 y 30</t>
  </si>
  <si>
    <t>Villa Los Almácigos, Santiago Rodríguez</t>
  </si>
  <si>
    <t>2 al 6 de octubre</t>
  </si>
  <si>
    <t xml:space="preserve">Octubre 16 al 20 </t>
  </si>
  <si>
    <t>TRIMESTRE  OCTUBRE-DICIEMBRE  2017</t>
  </si>
  <si>
    <r>
      <t xml:space="preserve">Curso </t>
    </r>
    <r>
      <rPr>
        <sz val="11"/>
        <rFont val="Cambria"/>
        <family val="1"/>
        <scheme val="major"/>
      </rPr>
      <t>Agricultura Orgánica</t>
    </r>
  </si>
  <si>
    <r>
      <t xml:space="preserve">Curso </t>
    </r>
    <r>
      <rPr>
        <sz val="11"/>
        <color theme="1"/>
        <rFont val="Cambria"/>
        <family val="1"/>
        <scheme val="major"/>
      </rPr>
      <t xml:space="preserve">sobre Gestión de Suelos y Agua  </t>
    </r>
  </si>
  <si>
    <t>Octubre 6 y 7</t>
  </si>
  <si>
    <t>Octubre 13 y 14</t>
  </si>
  <si>
    <t>Octubre17 y 18</t>
  </si>
  <si>
    <t>Octubre 19 y 20</t>
  </si>
  <si>
    <t>Octubre 27 y 28</t>
  </si>
  <si>
    <t>Octubre 29 y 30</t>
  </si>
  <si>
    <t>Villa Los Almácigos, Santiago Rodríguez.</t>
  </si>
  <si>
    <t>La Piña, Santiago Rodríguez</t>
  </si>
  <si>
    <t>El Dajao, Santiago Rodríguez</t>
  </si>
  <si>
    <t>El Fundo, Santiago Rodríguez</t>
  </si>
  <si>
    <t>La Peonía, Santiago Rodríguez</t>
  </si>
  <si>
    <t>DIRECCIÓN EJECUTIVA</t>
  </si>
  <si>
    <r>
      <t xml:space="preserve">Charla </t>
    </r>
    <r>
      <rPr>
        <sz val="11"/>
        <color theme="1"/>
        <rFont val="Cambria"/>
        <family val="1"/>
      </rPr>
      <t>"Agricultura de Precisión"</t>
    </r>
  </si>
  <si>
    <t xml:space="preserve"> Octubre 20</t>
  </si>
  <si>
    <t>Facultad de Ciencias Agronómicas y Veterinarias UASD</t>
  </si>
  <si>
    <t>TRIMESTRE  OCTUBRE-DICIEMBRE 2017</t>
  </si>
  <si>
    <t xml:space="preserve"> Noviembre 2</t>
  </si>
  <si>
    <t>Estación Experimental Arroyo Loro, San Juan</t>
  </si>
  <si>
    <t xml:space="preserve"> Noviembre 3</t>
  </si>
  <si>
    <t>La Descubierta</t>
  </si>
  <si>
    <t xml:space="preserve"> Noviembre 11 y 12</t>
  </si>
  <si>
    <t xml:space="preserve"> Noviembre 17 y 18</t>
  </si>
  <si>
    <t>Neyba</t>
  </si>
  <si>
    <t xml:space="preserve"> Noviembre 24</t>
  </si>
  <si>
    <t>Del 30 de Noviembre al 1ero. de Diciembre</t>
  </si>
  <si>
    <t>Cumayasa</t>
  </si>
  <si>
    <t xml:space="preserve"> Octubre 17 al 26</t>
  </si>
  <si>
    <t>Paraíso, Barahona</t>
  </si>
  <si>
    <r>
      <t>Curso</t>
    </r>
    <r>
      <rPr>
        <sz val="11"/>
        <rFont val="Cambria"/>
        <family val="1"/>
        <scheme val="major"/>
      </rPr>
      <t xml:space="preserve"> sobre Protección Sostenible de Ovinos y Caprinos</t>
    </r>
  </si>
  <si>
    <t xml:space="preserve"> Noviembre 10-Diciembre 2</t>
  </si>
  <si>
    <t>El Limón, Jimaní.</t>
  </si>
  <si>
    <t>Universidad Tecnológica del Cibao Oriental , Cotuí.</t>
  </si>
  <si>
    <t>Instituto Agronómico San Ignacio de Loyola, San Cristóbal</t>
  </si>
  <si>
    <t>Instalaciones de la UASD en San Juan de la Maguana</t>
  </si>
  <si>
    <t xml:space="preserve"> Noviembre 11</t>
  </si>
  <si>
    <t xml:space="preserve"> Noviembre 12</t>
  </si>
  <si>
    <t xml:space="preserve"> Noviembre 22</t>
  </si>
  <si>
    <r>
      <rPr>
        <b/>
        <sz val="11"/>
        <rFont val="Cambria"/>
        <family val="1"/>
      </rPr>
      <t>Curso</t>
    </r>
    <r>
      <rPr>
        <sz val="11"/>
        <rFont val="Cambria"/>
        <family val="1"/>
      </rPr>
      <t xml:space="preserve"> Manejo Tecnológico del Cultivo de Pitahaya</t>
    </r>
  </si>
  <si>
    <r>
      <rPr>
        <b/>
        <sz val="11"/>
        <color rgb="FF000000"/>
        <rFont val="Cambria"/>
        <family val="1"/>
        <scheme val="major"/>
      </rPr>
      <t>Curso</t>
    </r>
    <r>
      <rPr>
        <sz val="11"/>
        <color rgb="FF000000"/>
        <rFont val="Cambria"/>
        <family val="1"/>
        <scheme val="major"/>
      </rPr>
      <t xml:space="preserve"> Manejo de Cosecha y Postcosecha en el Cultivo del Cacao"</t>
    </r>
  </si>
  <si>
    <r>
      <t xml:space="preserve">Curso </t>
    </r>
    <r>
      <rPr>
        <sz val="11"/>
        <rFont val="Cambria"/>
        <family val="1"/>
        <scheme val="major"/>
      </rPr>
      <t>"Producción de Piña" para técnicos</t>
    </r>
  </si>
  <si>
    <t xml:space="preserve"> Noviembre 30 y 1ero. de Diciembre</t>
  </si>
  <si>
    <r>
      <rPr>
        <b/>
        <sz val="11"/>
        <rFont val="Cambria"/>
        <family val="1"/>
        <scheme val="major"/>
      </rPr>
      <t>4to Diplomado</t>
    </r>
    <r>
      <rPr>
        <sz val="11"/>
        <rFont val="Cambria"/>
        <family val="1"/>
        <scheme val="major"/>
      </rPr>
      <t xml:space="preserve"> "Fortalecimiento de Capacidades en el Uso de Buenas Prácticas Agrícolas, Manufactureras y Comercialización para Café de Exportación en R. D."</t>
    </r>
  </si>
  <si>
    <r>
      <rPr>
        <b/>
        <sz val="11"/>
        <rFont val="Cambria"/>
        <family val="1"/>
        <scheme val="major"/>
      </rPr>
      <t>Socialización</t>
    </r>
    <r>
      <rPr>
        <sz val="11"/>
        <rFont val="Cambria"/>
        <family val="1"/>
        <scheme val="major"/>
      </rPr>
      <t xml:space="preserve"> de Resultados de Investigación de tres proyectos de habichuela</t>
    </r>
  </si>
  <si>
    <r>
      <rPr>
        <b/>
        <sz val="11"/>
        <rFont val="Cambria"/>
        <family val="1"/>
        <scheme val="major"/>
      </rPr>
      <t xml:space="preserve">Curso </t>
    </r>
    <r>
      <rPr>
        <sz val="11"/>
        <rFont val="Cambria"/>
        <family val="1"/>
        <scheme val="major"/>
      </rPr>
      <t>"Manejo de Apiarios para productores"</t>
    </r>
  </si>
  <si>
    <r>
      <t>C</t>
    </r>
    <r>
      <rPr>
        <b/>
        <sz val="11"/>
        <rFont val="Cambria"/>
        <family val="1"/>
        <scheme val="major"/>
      </rPr>
      <t xml:space="preserve">urso </t>
    </r>
    <r>
      <rPr>
        <sz val="11"/>
        <rFont val="Cambria"/>
        <family val="1"/>
        <scheme val="major"/>
      </rPr>
      <t>"Producción de Limones" para productores y técnicos</t>
    </r>
  </si>
  <si>
    <t>CONSEJO NACIONAL DE INVESTIGACIONES AGROPECUARIAS Y FORESTALES</t>
  </si>
  <si>
    <t>TRIMESTRE ENERO - MARZO 2018</t>
  </si>
  <si>
    <t>UASD Barahona</t>
  </si>
  <si>
    <t>Barahona</t>
  </si>
  <si>
    <t xml:space="preserve"> Enero 27</t>
  </si>
  <si>
    <t xml:space="preserve"> Enero 26</t>
  </si>
  <si>
    <t>Enero                      19 y 20</t>
  </si>
  <si>
    <t>Enero                        24 y 25</t>
  </si>
  <si>
    <t>Enero 17 y 18</t>
  </si>
  <si>
    <t>La Ceiba de Bonet de Villa Los Almácigos, Santiago Rodríguez</t>
  </si>
  <si>
    <t xml:space="preserve">La Ceiba de Bonet, Villa Los Almácigos, Santiago Rodríguez </t>
  </si>
  <si>
    <t xml:space="preserve">CECARA, Santiago </t>
  </si>
  <si>
    <t xml:space="preserve">CAPACITACIÓN Y DIFUSIÓN DE TECNOLOGÍA  </t>
  </si>
  <si>
    <t>Aguas Negras, Pedernales</t>
  </si>
  <si>
    <t>Santiago</t>
  </si>
  <si>
    <t>Febrero 2 y 3</t>
  </si>
  <si>
    <t>Jimaní</t>
  </si>
  <si>
    <t xml:space="preserve"> Febrero 19, 20 y 21</t>
  </si>
  <si>
    <t xml:space="preserve">Febrero 1 y 2 </t>
  </si>
  <si>
    <t xml:space="preserve">Febrero 3 y 4 </t>
  </si>
  <si>
    <t xml:space="preserve"> Febrero 28</t>
  </si>
  <si>
    <t>Baní</t>
  </si>
  <si>
    <r>
      <t xml:space="preserve">Curso </t>
    </r>
    <r>
      <rPr>
        <sz val="11"/>
        <color theme="1"/>
        <rFont val="Cambria"/>
        <family val="1"/>
        <scheme val="major"/>
      </rPr>
      <t>de Producción de Limones para Productores</t>
    </r>
  </si>
  <si>
    <r>
      <t xml:space="preserve">Curso </t>
    </r>
    <r>
      <rPr>
        <sz val="11"/>
        <color theme="1"/>
        <rFont val="Cambria"/>
        <family val="1"/>
        <scheme val="major"/>
      </rPr>
      <t>de Agricultura Orgánica</t>
    </r>
  </si>
  <si>
    <r>
      <t xml:space="preserve">Curso </t>
    </r>
    <r>
      <rPr>
        <sz val="11"/>
        <color theme="1"/>
        <rFont val="Cambria"/>
        <family val="1"/>
        <scheme val="major"/>
      </rPr>
      <t>Gestión de Suelos y Agua</t>
    </r>
  </si>
  <si>
    <r>
      <t xml:space="preserve">Curso </t>
    </r>
    <r>
      <rPr>
        <sz val="11"/>
        <color theme="1"/>
        <rFont val="Cambria"/>
        <family val="1"/>
        <scheme val="major"/>
      </rPr>
      <t>de Agricultura Orgánica para productores de pitahaya</t>
    </r>
  </si>
  <si>
    <r>
      <t xml:space="preserve">Curso </t>
    </r>
    <r>
      <rPr>
        <sz val="11"/>
        <color theme="1"/>
        <rFont val="Cambria"/>
        <family val="1"/>
        <scheme val="major"/>
      </rPr>
      <t>de Certificación Orgánica de Fincas de Pitahaya</t>
    </r>
  </si>
  <si>
    <r>
      <t xml:space="preserve">Curso-Taller </t>
    </r>
    <r>
      <rPr>
        <sz val="11"/>
        <color theme="1"/>
        <rFont val="Cambria"/>
        <family val="1"/>
        <scheme val="major"/>
      </rPr>
      <t>"Manejo Tecnológico del Cultivo de Cacao"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</si>
</sst>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color rgb="FF000000"/>
      <name val="Cambria"/>
      <family val="1"/>
      <scheme val="major"/>
    </font>
    <font>
      <b/>
      <sz val="16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1"/>
      <color rgb="FF000000"/>
      <name val="Cambria"/>
      <family val="1"/>
      <scheme val="major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sz val="11"/>
      <color rgb="FFFF0000"/>
      <name val="Cambria"/>
      <family val="1"/>
      <scheme val="major"/>
    </font>
    <font>
      <b/>
      <sz val="11"/>
      <color rgb="FFFF0000"/>
      <name val="Cambria"/>
      <family val="1"/>
      <scheme val="major"/>
    </font>
    <font>
      <b/>
      <sz val="12"/>
      <name val="Cambria"/>
      <family val="1"/>
      <scheme val="major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sz val="11"/>
      <name val="Cambria"/>
      <family val="1"/>
    </font>
    <font>
      <sz val="11"/>
      <color theme="1"/>
      <name val="Times New Roman"/>
      <family val="1"/>
    </font>
    <font>
      <b/>
      <sz val="11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0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4" fillId="0" borderId="0" xfId="0" applyFont="1"/>
    <xf numFmtId="0" fontId="5" fillId="2" borderId="3" xfId="0" applyFont="1" applyFill="1" applyBorder="1"/>
    <xf numFmtId="0" fontId="5" fillId="2" borderId="5" xfId="0" applyFont="1" applyFill="1" applyBorder="1"/>
    <xf numFmtId="0" fontId="2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5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17" fontId="1" fillId="0" borderId="15" xfId="0" applyNumberFormat="1" applyFont="1" applyFill="1" applyBorder="1" applyAlignment="1">
      <alignment horizontal="center" vertical="center" wrapText="1"/>
    </xf>
    <xf numFmtId="4" fontId="1" fillId="0" borderId="0" xfId="0" applyNumberFormat="1" applyFont="1"/>
    <xf numFmtId="0" fontId="2" fillId="2" borderId="8" xfId="0" applyFont="1" applyFill="1" applyBorder="1" applyAlignment="1">
      <alignment vertical="center"/>
    </xf>
    <xf numFmtId="0" fontId="1" fillId="0" borderId="16" xfId="0" applyFont="1" applyBorder="1" applyAlignment="1">
      <alignment horizontal="justify" vertical="center"/>
    </xf>
    <xf numFmtId="17" fontId="1" fillId="0" borderId="17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justify" vertical="center"/>
    </xf>
    <xf numFmtId="17" fontId="1" fillId="0" borderId="15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17" fontId="1" fillId="0" borderId="17" xfId="0" applyNumberFormat="1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17" fontId="1" fillId="0" borderId="19" xfId="0" applyNumberFormat="1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wrapText="1"/>
    </xf>
    <xf numFmtId="49" fontId="9" fillId="0" borderId="19" xfId="0" applyNumberFormat="1" applyFont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17" fontId="9" fillId="0" borderId="15" xfId="0" applyNumberFormat="1" applyFont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justify" vertical="center"/>
    </xf>
    <xf numFmtId="17" fontId="3" fillId="0" borderId="15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justify" vertical="center"/>
    </xf>
    <xf numFmtId="0" fontId="10" fillId="0" borderId="19" xfId="0" applyFont="1" applyBorder="1" applyAlignment="1">
      <alignment horizontal="justify" vertical="center"/>
    </xf>
    <xf numFmtId="17" fontId="3" fillId="0" borderId="19" xfId="0" applyNumberFormat="1" applyFont="1" applyBorder="1" applyAlignment="1">
      <alignment horizontal="center" vertical="center" wrapText="1"/>
    </xf>
    <xf numFmtId="49" fontId="9" fillId="0" borderId="21" xfId="0" applyNumberFormat="1" applyFont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7" xfId="0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left" vertical="center"/>
    </xf>
    <xf numFmtId="0" fontId="2" fillId="0" borderId="30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/>
    </xf>
    <xf numFmtId="0" fontId="8" fillId="0" borderId="31" xfId="0" applyFont="1" applyBorder="1" applyAlignment="1">
      <alignment horizontal="center" wrapText="1"/>
    </xf>
    <xf numFmtId="0" fontId="2" fillId="3" borderId="24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2" fillId="3" borderId="28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0" fillId="3" borderId="6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vertical="center"/>
    </xf>
    <xf numFmtId="0" fontId="9" fillId="0" borderId="12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3" fontId="10" fillId="2" borderId="6" xfId="0" applyNumberFormat="1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3" fontId="10" fillId="0" borderId="0" xfId="0" applyNumberFormat="1" applyFont="1" applyAlignment="1">
      <alignment horizontal="left" vertical="center"/>
    </xf>
    <xf numFmtId="0" fontId="9" fillId="0" borderId="16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12" fillId="3" borderId="34" xfId="0" applyFont="1" applyFill="1" applyBorder="1" applyAlignment="1">
      <alignment horizontal="center" vertical="center" wrapText="1"/>
    </xf>
    <xf numFmtId="0" fontId="12" fillId="3" borderId="35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10" fillId="3" borderId="36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2" fillId="0" borderId="37" xfId="0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/>
    </xf>
    <xf numFmtId="0" fontId="14" fillId="4" borderId="15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10" fillId="3" borderId="35" xfId="0" applyFont="1" applyFill="1" applyBorder="1" applyAlignment="1">
      <alignment horizontal="center" vertical="center" wrapText="1"/>
    </xf>
    <xf numFmtId="0" fontId="10" fillId="3" borderId="40" xfId="0" applyFont="1" applyFill="1" applyBorder="1" applyAlignment="1">
      <alignment horizontal="center" vertical="center" wrapText="1"/>
    </xf>
    <xf numFmtId="0" fontId="9" fillId="0" borderId="42" xfId="0" applyFont="1" applyFill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0" fontId="10" fillId="3" borderId="36" xfId="0" applyFont="1" applyFill="1" applyBorder="1" applyAlignment="1">
      <alignment horizontal="center" vertical="center"/>
    </xf>
    <xf numFmtId="0" fontId="1" fillId="0" borderId="41" xfId="0" applyFont="1" applyBorder="1" applyAlignment="1">
      <alignment horizontal="center" vertical="center" wrapText="1"/>
    </xf>
    <xf numFmtId="0" fontId="11" fillId="3" borderId="28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44" xfId="0" applyFont="1" applyFill="1" applyBorder="1" applyAlignment="1">
      <alignment horizontal="center" vertical="center" wrapText="1"/>
    </xf>
    <xf numFmtId="0" fontId="9" fillId="0" borderId="45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49" fontId="9" fillId="0" borderId="45" xfId="0" applyNumberFormat="1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17" fontId="11" fillId="0" borderId="27" xfId="0" applyNumberFormat="1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9" fillId="0" borderId="27" xfId="0" applyNumberFormat="1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left"/>
    </xf>
    <xf numFmtId="0" fontId="1" fillId="0" borderId="33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9" fillId="0" borderId="47" xfId="0" applyFont="1" applyFill="1" applyBorder="1" applyAlignment="1">
      <alignment horizontal="center" vertical="center" wrapText="1"/>
    </xf>
    <xf numFmtId="0" fontId="9" fillId="0" borderId="46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vertical="center" wrapText="1"/>
    </xf>
    <xf numFmtId="0" fontId="13" fillId="2" borderId="5" xfId="0" applyFont="1" applyFill="1" applyBorder="1" applyAlignment="1">
      <alignment vertical="center" wrapText="1"/>
    </xf>
    <xf numFmtId="0" fontId="1" fillId="0" borderId="27" xfId="0" applyFont="1" applyBorder="1" applyAlignment="1">
      <alignment horizont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wrapText="1"/>
    </xf>
    <xf numFmtId="0" fontId="15" fillId="0" borderId="43" xfId="0" applyFont="1" applyBorder="1" applyAlignment="1">
      <alignment horizontal="center" wrapText="1"/>
    </xf>
    <xf numFmtId="17" fontId="11" fillId="0" borderId="15" xfId="0" applyNumberFormat="1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15" fillId="0" borderId="48" xfId="0" applyFont="1" applyBorder="1" applyAlignment="1">
      <alignment horizontal="center" wrapText="1"/>
    </xf>
    <xf numFmtId="0" fontId="18" fillId="0" borderId="15" xfId="0" applyFont="1" applyBorder="1" applyAlignment="1">
      <alignment horizontal="center" vertical="center" wrapText="1"/>
    </xf>
    <xf numFmtId="17" fontId="18" fillId="0" borderId="15" xfId="0" applyNumberFormat="1" applyFont="1" applyBorder="1" applyAlignment="1">
      <alignment horizontal="center" vertical="center" wrapText="1"/>
    </xf>
    <xf numFmtId="17" fontId="19" fillId="4" borderId="15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/>
    </xf>
    <xf numFmtId="17" fontId="3" fillId="0" borderId="17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6" fillId="0" borderId="15" xfId="0" applyFont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/>
    </xf>
    <xf numFmtId="0" fontId="16" fillId="0" borderId="19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17" fontId="1" fillId="0" borderId="27" xfId="0" applyNumberFormat="1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6" fillId="0" borderId="17" xfId="0" applyFont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vertical="center"/>
    </xf>
    <xf numFmtId="0" fontId="2" fillId="5" borderId="8" xfId="0" applyFont="1" applyFill="1" applyBorder="1" applyAlignment="1">
      <alignment vertical="center"/>
    </xf>
    <xf numFmtId="3" fontId="2" fillId="5" borderId="6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17" fontId="1" fillId="4" borderId="6" xfId="0" applyNumberFormat="1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6" fillId="5" borderId="6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justify" vertical="center"/>
    </xf>
    <xf numFmtId="17" fontId="1" fillId="0" borderId="6" xfId="0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16" fontId="3" fillId="0" borderId="6" xfId="0" applyNumberFormat="1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9" fillId="4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17" fontId="1" fillId="0" borderId="6" xfId="0" applyNumberFormat="1" applyFont="1" applyFill="1" applyBorder="1" applyAlignment="1">
      <alignment horizontal="center" vertical="center" wrapText="1"/>
    </xf>
    <xf numFmtId="49" fontId="9" fillId="0" borderId="6" xfId="0" applyNumberFormat="1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wrapText="1"/>
    </xf>
    <xf numFmtId="0" fontId="16" fillId="0" borderId="6" xfId="0" applyFont="1" applyBorder="1" applyAlignment="1">
      <alignment horizontal="center" vertical="center" wrapText="1"/>
    </xf>
    <xf numFmtId="17" fontId="3" fillId="0" borderId="6" xfId="0" applyNumberFormat="1" applyFont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8" fillId="5" borderId="6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wrapText="1"/>
    </xf>
    <xf numFmtId="0" fontId="7" fillId="5" borderId="6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3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7"/>
  <sheetViews>
    <sheetView tabSelected="1" topLeftCell="A42" workbookViewId="0">
      <selection activeCell="C56" sqref="C56"/>
    </sheetView>
  </sheetViews>
  <sheetFormatPr baseColWidth="10" defaultRowHeight="15" x14ac:dyDescent="0.25"/>
  <cols>
    <col min="1" max="1" width="20.42578125" customWidth="1"/>
    <col min="2" max="2" width="6.42578125" customWidth="1"/>
    <col min="3" max="3" width="35" customWidth="1"/>
    <col min="4" max="4" width="15" customWidth="1"/>
    <col min="5" max="5" width="19.5703125" customWidth="1"/>
    <col min="6" max="6" width="11.140625" customWidth="1"/>
    <col min="7" max="7" width="14.85546875" customWidth="1"/>
  </cols>
  <sheetData>
    <row r="1" spans="1:9" ht="24.75" customHeight="1" x14ac:dyDescent="0.3">
      <c r="A1" s="271" t="s">
        <v>19</v>
      </c>
      <c r="B1" s="271"/>
      <c r="C1" s="271"/>
      <c r="D1" s="271"/>
      <c r="E1" s="271"/>
      <c r="F1" s="271"/>
      <c r="G1" s="271"/>
    </row>
    <row r="2" spans="1:9" ht="17.25" customHeight="1" x14ac:dyDescent="0.3">
      <c r="A2" s="271" t="s">
        <v>165</v>
      </c>
      <c r="B2" s="271"/>
      <c r="C2" s="271"/>
      <c r="D2" s="271"/>
      <c r="E2" s="271"/>
      <c r="F2" s="271"/>
      <c r="G2" s="271"/>
    </row>
    <row r="3" spans="1:9" ht="15" customHeight="1" thickBot="1" x14ac:dyDescent="0.35">
      <c r="C3" s="3"/>
    </row>
    <row r="4" spans="1:9" ht="15.75" customHeight="1" thickBot="1" x14ac:dyDescent="0.3">
      <c r="A4" s="279" t="s">
        <v>11</v>
      </c>
      <c r="B4" s="273" t="s">
        <v>14</v>
      </c>
      <c r="C4" s="279" t="s">
        <v>0</v>
      </c>
      <c r="D4" s="279" t="s">
        <v>1</v>
      </c>
      <c r="E4" s="279" t="s">
        <v>2</v>
      </c>
      <c r="F4" s="272" t="s">
        <v>3</v>
      </c>
      <c r="G4" s="272"/>
    </row>
    <row r="5" spans="1:9" ht="15" customHeight="1" thickBot="1" x14ac:dyDescent="0.3">
      <c r="A5" s="280"/>
      <c r="B5" s="273"/>
      <c r="C5" s="280"/>
      <c r="D5" s="280"/>
      <c r="E5" s="280"/>
      <c r="F5" s="272"/>
      <c r="G5" s="272"/>
    </row>
    <row r="6" spans="1:9" ht="27" customHeight="1" thickBot="1" x14ac:dyDescent="0.3">
      <c r="A6" s="281"/>
      <c r="B6" s="273"/>
      <c r="C6" s="281"/>
      <c r="D6" s="281"/>
      <c r="E6" s="281"/>
      <c r="F6" s="237" t="s">
        <v>6</v>
      </c>
      <c r="G6" s="237" t="s">
        <v>5</v>
      </c>
    </row>
    <row r="7" spans="1:9" ht="31.5" customHeight="1" thickBot="1" x14ac:dyDescent="0.3">
      <c r="A7" s="266" t="s">
        <v>4</v>
      </c>
      <c r="B7" s="238">
        <v>1</v>
      </c>
      <c r="C7" s="231" t="s">
        <v>191</v>
      </c>
      <c r="D7" s="232" t="s">
        <v>181</v>
      </c>
      <c r="E7" s="233" t="s">
        <v>177</v>
      </c>
      <c r="F7" s="233">
        <v>21</v>
      </c>
      <c r="G7" s="233">
        <v>11</v>
      </c>
      <c r="H7" s="1"/>
      <c r="I7" s="1"/>
    </row>
    <row r="8" spans="1:9" ht="15.75" hidden="1" customHeight="1" thickBot="1" x14ac:dyDescent="0.3">
      <c r="A8" s="267"/>
      <c r="B8" s="239"/>
      <c r="C8" s="240"/>
      <c r="D8" s="241"/>
      <c r="E8" s="235"/>
      <c r="F8" s="235"/>
      <c r="G8" s="235"/>
      <c r="H8" s="1"/>
      <c r="I8" s="1"/>
    </row>
    <row r="9" spans="1:9" ht="15.75" hidden="1" customHeight="1" x14ac:dyDescent="0.25">
      <c r="A9" s="267"/>
      <c r="B9" s="239"/>
      <c r="C9" s="240"/>
      <c r="D9" s="241"/>
      <c r="E9" s="235"/>
      <c r="F9" s="235"/>
      <c r="G9" s="235"/>
      <c r="H9" s="1"/>
      <c r="I9" s="1"/>
    </row>
    <row r="10" spans="1:9" ht="15.75" hidden="1" customHeight="1" thickBot="1" x14ac:dyDescent="0.3">
      <c r="A10" s="267"/>
      <c r="B10" s="239"/>
      <c r="C10" s="240"/>
      <c r="D10" s="241"/>
      <c r="E10" s="235"/>
      <c r="F10" s="235"/>
      <c r="G10" s="235"/>
      <c r="H10" s="1"/>
      <c r="I10" s="1"/>
    </row>
    <row r="11" spans="1:9" ht="15.75" hidden="1" customHeight="1" thickBot="1" x14ac:dyDescent="0.3">
      <c r="A11" s="267"/>
      <c r="B11" s="239"/>
      <c r="C11" s="235"/>
      <c r="D11" s="242"/>
      <c r="E11" s="235"/>
      <c r="F11" s="235"/>
      <c r="G11" s="235"/>
      <c r="H11" s="1"/>
      <c r="I11" s="1"/>
    </row>
    <row r="12" spans="1:9" ht="16.5" customHeight="1" thickBot="1" x14ac:dyDescent="0.3">
      <c r="A12" s="267"/>
      <c r="B12" s="239"/>
      <c r="C12" s="235"/>
      <c r="D12" s="243"/>
      <c r="E12" s="235"/>
      <c r="F12" s="235"/>
      <c r="G12" s="235"/>
      <c r="H12" s="1"/>
      <c r="I12" s="1"/>
    </row>
    <row r="13" spans="1:9" ht="16.5" customHeight="1" thickBot="1" x14ac:dyDescent="0.3">
      <c r="A13" s="268"/>
      <c r="B13" s="238"/>
      <c r="C13" s="235"/>
      <c r="D13" s="244"/>
      <c r="E13" s="235"/>
      <c r="F13" s="235"/>
      <c r="G13" s="235"/>
      <c r="H13" s="1"/>
      <c r="I13" s="1"/>
    </row>
    <row r="14" spans="1:9" ht="15.75" thickBot="1" x14ac:dyDescent="0.3">
      <c r="A14" s="222" t="s">
        <v>10</v>
      </c>
      <c r="B14" s="222">
        <f>+B7+B13</f>
        <v>1</v>
      </c>
      <c r="C14" s="222" t="s">
        <v>7</v>
      </c>
      <c r="D14" s="222"/>
      <c r="E14" s="222"/>
      <c r="F14" s="222">
        <f>+F7+F13</f>
        <v>21</v>
      </c>
      <c r="G14" s="222">
        <f>+G7+G13</f>
        <v>11</v>
      </c>
      <c r="H14" s="1"/>
      <c r="I14" s="1"/>
    </row>
    <row r="15" spans="1:9" ht="21" customHeight="1" thickBot="1" x14ac:dyDescent="0.3">
      <c r="A15" s="274" t="s">
        <v>176</v>
      </c>
      <c r="B15" s="238"/>
      <c r="C15" s="235"/>
      <c r="D15" s="242"/>
      <c r="E15" s="235"/>
      <c r="F15" s="236"/>
      <c r="G15" s="236"/>
      <c r="H15" s="1"/>
      <c r="I15" s="20" t="s">
        <v>7</v>
      </c>
    </row>
    <row r="16" spans="1:9" ht="15.75" customHeight="1" thickBot="1" x14ac:dyDescent="0.3">
      <c r="A16" s="274"/>
      <c r="B16" s="238"/>
      <c r="C16" s="245"/>
      <c r="D16" s="246"/>
      <c r="E16" s="236"/>
      <c r="F16" s="236"/>
      <c r="G16" s="236"/>
      <c r="H16" s="1"/>
      <c r="I16" s="1"/>
    </row>
    <row r="17" spans="1:9" ht="42" hidden="1" customHeight="1" x14ac:dyDescent="0.3">
      <c r="A17" s="274"/>
      <c r="B17" s="239"/>
      <c r="C17" s="235"/>
      <c r="D17" s="242"/>
      <c r="E17" s="235"/>
      <c r="F17" s="235"/>
      <c r="G17" s="235"/>
      <c r="H17" s="1"/>
      <c r="I17" s="1"/>
    </row>
    <row r="18" spans="1:9" ht="42" hidden="1" customHeight="1" x14ac:dyDescent="0.3">
      <c r="A18" s="274"/>
      <c r="B18" s="239"/>
      <c r="C18" s="235"/>
      <c r="D18" s="242"/>
      <c r="E18" s="235"/>
      <c r="F18" s="235"/>
      <c r="G18" s="235"/>
      <c r="H18" s="1"/>
      <c r="I18" s="1"/>
    </row>
    <row r="19" spans="1:9" ht="13.5" customHeight="1" thickBot="1" x14ac:dyDescent="0.3">
      <c r="A19" s="274"/>
      <c r="B19" s="238"/>
      <c r="C19" s="235"/>
      <c r="D19" s="242"/>
      <c r="E19" s="235"/>
      <c r="F19" s="236"/>
      <c r="G19" s="236"/>
      <c r="H19" s="1"/>
      <c r="I19" s="1"/>
    </row>
    <row r="20" spans="1:9" ht="12.75" customHeight="1" thickBot="1" x14ac:dyDescent="0.3">
      <c r="A20" s="274"/>
      <c r="B20" s="238"/>
      <c r="C20" s="235"/>
      <c r="D20" s="242"/>
      <c r="E20" s="247"/>
      <c r="F20" s="235"/>
      <c r="G20" s="235"/>
      <c r="H20" s="1"/>
      <c r="I20" s="1" t="s">
        <v>7</v>
      </c>
    </row>
    <row r="21" spans="1:9" ht="20.25" customHeight="1" thickBot="1" x14ac:dyDescent="0.3">
      <c r="A21" s="222" t="s">
        <v>10</v>
      </c>
      <c r="B21" s="222">
        <f>SUM(B15:B20)</f>
        <v>0</v>
      </c>
      <c r="C21" s="222" t="s">
        <v>7</v>
      </c>
      <c r="D21" s="222"/>
      <c r="E21" s="222"/>
      <c r="F21" s="222">
        <f t="shared" ref="F21:G21" si="0">SUM(F15:F20)</f>
        <v>0</v>
      </c>
      <c r="G21" s="222">
        <f t="shared" si="0"/>
        <v>0</v>
      </c>
      <c r="H21" s="1"/>
      <c r="I21" s="1"/>
    </row>
    <row r="22" spans="1:9" ht="20.25" customHeight="1" thickBot="1" x14ac:dyDescent="0.3">
      <c r="A22" s="278" t="s">
        <v>37</v>
      </c>
      <c r="B22" s="239"/>
      <c r="C22" s="239"/>
      <c r="D22" s="239"/>
      <c r="E22" s="239"/>
      <c r="F22" s="239"/>
      <c r="G22" s="239"/>
      <c r="H22" s="1"/>
      <c r="I22" s="1"/>
    </row>
    <row r="23" spans="1:9" ht="20.25" customHeight="1" thickBot="1" x14ac:dyDescent="0.3">
      <c r="A23" s="278"/>
      <c r="B23" s="239"/>
      <c r="C23" s="239"/>
      <c r="D23" s="239"/>
      <c r="E23" s="239"/>
      <c r="F23" s="239"/>
      <c r="G23" s="239"/>
      <c r="H23" s="1"/>
      <c r="I23" s="1"/>
    </row>
    <row r="24" spans="1:9" ht="20.25" customHeight="1" thickBot="1" x14ac:dyDescent="0.3">
      <c r="A24" s="222" t="s">
        <v>10</v>
      </c>
      <c r="B24" s="222">
        <f>SUM(B18:B23)</f>
        <v>0</v>
      </c>
      <c r="C24" s="222" t="s">
        <v>7</v>
      </c>
      <c r="D24" s="222"/>
      <c r="E24" s="222"/>
      <c r="F24" s="222">
        <f t="shared" ref="F24:G24" si="1">SUM(F18:F23)</f>
        <v>0</v>
      </c>
      <c r="G24" s="222">
        <f t="shared" si="1"/>
        <v>0</v>
      </c>
      <c r="H24" s="1"/>
      <c r="I24" s="1"/>
    </row>
    <row r="25" spans="1:9" ht="52.5" customHeight="1" thickBot="1" x14ac:dyDescent="0.3">
      <c r="A25" s="266" t="s">
        <v>8</v>
      </c>
      <c r="B25" s="10">
        <v>1</v>
      </c>
      <c r="C25" s="253" t="s">
        <v>187</v>
      </c>
      <c r="D25" s="235" t="s">
        <v>172</v>
      </c>
      <c r="E25" s="236" t="s">
        <v>173</v>
      </c>
      <c r="F25" s="254">
        <v>5</v>
      </c>
      <c r="G25" s="255">
        <v>44</v>
      </c>
      <c r="H25" s="1"/>
      <c r="I25" s="1"/>
    </row>
    <row r="26" spans="1:9" ht="44.25" customHeight="1" thickBot="1" x14ac:dyDescent="0.3">
      <c r="A26" s="267"/>
      <c r="B26" s="56">
        <v>1</v>
      </c>
      <c r="C26" s="253" t="s">
        <v>188</v>
      </c>
      <c r="D26" s="235" t="s">
        <v>170</v>
      </c>
      <c r="E26" s="236" t="s">
        <v>174</v>
      </c>
      <c r="F26" s="254">
        <v>6</v>
      </c>
      <c r="G26" s="255">
        <v>39</v>
      </c>
      <c r="H26" s="1"/>
      <c r="I26" s="1"/>
    </row>
    <row r="27" spans="1:9" ht="36" customHeight="1" thickBot="1" x14ac:dyDescent="0.3">
      <c r="A27" s="267"/>
      <c r="B27" s="56">
        <v>1</v>
      </c>
      <c r="C27" s="234" t="s">
        <v>189</v>
      </c>
      <c r="D27" s="235" t="s">
        <v>171</v>
      </c>
      <c r="E27" s="236" t="s">
        <v>175</v>
      </c>
      <c r="F27" s="256">
        <v>0</v>
      </c>
      <c r="G27" s="236">
        <v>50</v>
      </c>
      <c r="H27" s="1"/>
      <c r="I27" s="1"/>
    </row>
    <row r="28" spans="1:9" ht="39.75" customHeight="1" thickBot="1" x14ac:dyDescent="0.3">
      <c r="A28" s="267"/>
      <c r="B28" s="56">
        <v>1</v>
      </c>
      <c r="C28" s="234" t="s">
        <v>189</v>
      </c>
      <c r="D28" s="235" t="s">
        <v>182</v>
      </c>
      <c r="E28" s="236" t="s">
        <v>12</v>
      </c>
      <c r="F28" s="255">
        <v>6</v>
      </c>
      <c r="G28" s="255">
        <v>22</v>
      </c>
      <c r="H28" s="1"/>
      <c r="I28" s="1"/>
    </row>
    <row r="29" spans="1:9" ht="37.5" customHeight="1" thickBot="1" x14ac:dyDescent="0.3">
      <c r="A29" s="267"/>
      <c r="B29" s="56">
        <v>1</v>
      </c>
      <c r="C29" s="234" t="s">
        <v>190</v>
      </c>
      <c r="D29" s="235" t="s">
        <v>183</v>
      </c>
      <c r="E29" s="236" t="s">
        <v>178</v>
      </c>
      <c r="F29" s="236">
        <v>1</v>
      </c>
      <c r="G29" s="236">
        <v>64</v>
      </c>
      <c r="H29" s="1"/>
      <c r="I29" s="1"/>
    </row>
    <row r="30" spans="1:9" ht="18.75" customHeight="1" thickBot="1" x14ac:dyDescent="0.3">
      <c r="A30" s="268"/>
      <c r="B30" s="248"/>
      <c r="C30" s="257"/>
      <c r="D30" s="258"/>
      <c r="E30" s="235"/>
      <c r="F30" s="235"/>
      <c r="G30" s="235"/>
      <c r="H30" s="1"/>
      <c r="I30" s="1"/>
    </row>
    <row r="31" spans="1:9" ht="20.25" customHeight="1" thickBot="1" x14ac:dyDescent="0.3">
      <c r="A31" s="222" t="s">
        <v>10</v>
      </c>
      <c r="B31" s="249">
        <f>SUM(B25:B30)</f>
        <v>5</v>
      </c>
      <c r="C31" s="222" t="s">
        <v>7</v>
      </c>
      <c r="D31" s="222"/>
      <c r="E31" s="222"/>
      <c r="F31" s="222">
        <f>SUM(F25:F30)</f>
        <v>18</v>
      </c>
      <c r="G31" s="222">
        <f t="shared" ref="G31" si="2">SUM(G25:G30)</f>
        <v>219</v>
      </c>
      <c r="H31" s="1"/>
      <c r="I31" s="1"/>
    </row>
    <row r="32" spans="1:9" ht="46.5" customHeight="1" thickBot="1" x14ac:dyDescent="0.3">
      <c r="A32" s="266" t="s">
        <v>9</v>
      </c>
      <c r="B32" s="10">
        <v>1</v>
      </c>
      <c r="C32" s="231" t="s">
        <v>186</v>
      </c>
      <c r="D32" s="232" t="s">
        <v>179</v>
      </c>
      <c r="E32" s="233" t="s">
        <v>180</v>
      </c>
      <c r="F32" s="233">
        <v>12</v>
      </c>
      <c r="G32" s="233">
        <v>53</v>
      </c>
      <c r="H32" s="1"/>
      <c r="I32" s="1"/>
    </row>
    <row r="33" spans="1:9" ht="14.25" hidden="1" customHeight="1" thickBot="1" x14ac:dyDescent="0.3">
      <c r="A33" s="267"/>
      <c r="B33" s="56"/>
      <c r="C33" s="235"/>
      <c r="D33" s="259"/>
      <c r="E33" s="260"/>
      <c r="F33" s="238"/>
      <c r="G33" s="238"/>
      <c r="H33" s="1"/>
      <c r="I33" s="1"/>
    </row>
    <row r="34" spans="1:9" ht="2.25" hidden="1" customHeight="1" x14ac:dyDescent="0.3">
      <c r="A34" s="267"/>
      <c r="B34" s="56"/>
      <c r="C34" s="261"/>
      <c r="D34" s="259"/>
      <c r="E34" s="260"/>
      <c r="F34" s="238"/>
      <c r="G34" s="238"/>
      <c r="H34" s="1"/>
      <c r="I34" s="1"/>
    </row>
    <row r="35" spans="1:9" ht="15" hidden="1" customHeight="1" thickBot="1" x14ac:dyDescent="0.3">
      <c r="A35" s="268"/>
      <c r="B35" s="248"/>
      <c r="C35" s="261"/>
      <c r="D35" s="259"/>
      <c r="E35" s="260"/>
      <c r="F35" s="238"/>
      <c r="G35" s="238"/>
      <c r="H35" s="1"/>
      <c r="I35" s="1"/>
    </row>
    <row r="36" spans="1:9" ht="20.25" customHeight="1" thickBot="1" x14ac:dyDescent="0.3">
      <c r="A36" s="222" t="s">
        <v>10</v>
      </c>
      <c r="B36" s="249">
        <f>SUM(B32:B35)</f>
        <v>1</v>
      </c>
      <c r="C36" s="222" t="s">
        <v>7</v>
      </c>
      <c r="D36" s="222"/>
      <c r="E36" s="222"/>
      <c r="F36" s="222">
        <f>SUM(F32:F35)</f>
        <v>12</v>
      </c>
      <c r="G36" s="222">
        <f t="shared" ref="G36" si="3">SUM(G32:G35)</f>
        <v>53</v>
      </c>
      <c r="H36" s="1"/>
      <c r="I36" s="1"/>
    </row>
    <row r="37" spans="1:9" ht="29.25" customHeight="1" thickBot="1" x14ac:dyDescent="0.3">
      <c r="A37" s="275" t="s">
        <v>130</v>
      </c>
      <c r="B37" s="250">
        <v>1</v>
      </c>
      <c r="C37" s="262" t="s">
        <v>131</v>
      </c>
      <c r="D37" s="263" t="s">
        <v>169</v>
      </c>
      <c r="E37" s="264" t="s">
        <v>166</v>
      </c>
      <c r="F37" s="255">
        <v>35</v>
      </c>
      <c r="G37" s="255">
        <v>0</v>
      </c>
      <c r="H37" s="1"/>
      <c r="I37" s="1"/>
    </row>
    <row r="38" spans="1:9" ht="29.25" customHeight="1" thickBot="1" x14ac:dyDescent="0.3">
      <c r="A38" s="276"/>
      <c r="B38" s="251">
        <v>1</v>
      </c>
      <c r="C38" s="262" t="s">
        <v>131</v>
      </c>
      <c r="D38" s="263" t="s">
        <v>168</v>
      </c>
      <c r="E38" s="264" t="s">
        <v>167</v>
      </c>
      <c r="F38" s="255">
        <v>44</v>
      </c>
      <c r="G38" s="255">
        <v>0</v>
      </c>
      <c r="H38" s="1"/>
      <c r="I38" s="1"/>
    </row>
    <row r="39" spans="1:9" ht="25.5" customHeight="1" thickBot="1" x14ac:dyDescent="0.3">
      <c r="A39" s="276"/>
      <c r="B39" s="251">
        <v>1</v>
      </c>
      <c r="C39" s="262" t="s">
        <v>131</v>
      </c>
      <c r="D39" s="232" t="s">
        <v>184</v>
      </c>
      <c r="E39" s="233" t="s">
        <v>185</v>
      </c>
      <c r="F39" s="233">
        <v>41</v>
      </c>
      <c r="G39" s="233">
        <v>0</v>
      </c>
      <c r="H39" s="1"/>
      <c r="I39" s="1"/>
    </row>
    <row r="40" spans="1:9" ht="27" customHeight="1" thickBot="1" x14ac:dyDescent="0.3">
      <c r="A40" s="277"/>
      <c r="B40" s="251">
        <v>1</v>
      </c>
      <c r="C40" s="262" t="s">
        <v>131</v>
      </c>
      <c r="D40" s="232" t="s">
        <v>184</v>
      </c>
      <c r="E40" s="233" t="s">
        <v>44</v>
      </c>
      <c r="F40" s="233">
        <v>28</v>
      </c>
      <c r="G40" s="233">
        <v>0</v>
      </c>
      <c r="H40" s="1"/>
      <c r="I40" s="1"/>
    </row>
    <row r="41" spans="1:9" ht="20.25" customHeight="1" thickBot="1" x14ac:dyDescent="0.3">
      <c r="A41" s="228" t="s">
        <v>10</v>
      </c>
      <c r="B41" s="252">
        <f>SUM(B37:B40)</f>
        <v>4</v>
      </c>
      <c r="C41" s="265"/>
      <c r="D41" s="265"/>
      <c r="E41" s="265"/>
      <c r="F41" s="229">
        <f>SUM(F37:F40)</f>
        <v>148</v>
      </c>
      <c r="G41" s="229">
        <f>SUM(G37:G40)</f>
        <v>0</v>
      </c>
      <c r="H41" s="1"/>
      <c r="I41" s="1"/>
    </row>
    <row r="42" spans="1:9" ht="20.25" customHeight="1" thickBot="1" x14ac:dyDescent="0.3">
      <c r="A42" s="227"/>
      <c r="B42" s="227"/>
      <c r="C42" s="227"/>
      <c r="D42" s="227"/>
      <c r="E42" s="227"/>
      <c r="F42" s="227"/>
      <c r="G42" s="230"/>
      <c r="H42" s="1"/>
      <c r="I42" s="1"/>
    </row>
    <row r="43" spans="1:9" ht="23.25" customHeight="1" thickBot="1" x14ac:dyDescent="0.3">
      <c r="A43" s="223" t="s">
        <v>18</v>
      </c>
      <c r="B43" s="224">
        <f>+B14+B21+B24+B31+B36+B41</f>
        <v>11</v>
      </c>
      <c r="C43" s="225" t="s">
        <v>22</v>
      </c>
      <c r="D43" s="223"/>
      <c r="E43" s="223"/>
      <c r="F43" s="226">
        <f>+F14+F21+F24+F31+F36+F41</f>
        <v>199</v>
      </c>
      <c r="G43" s="226">
        <f>+G14+G21+G24+G31+G36+G41</f>
        <v>283</v>
      </c>
      <c r="H43" s="1"/>
      <c r="I43" s="1"/>
    </row>
    <row r="44" spans="1:9" x14ac:dyDescent="0.25">
      <c r="A44" s="2"/>
      <c r="B44" s="2"/>
      <c r="C44" s="2"/>
      <c r="D44" s="2"/>
      <c r="E44" s="2"/>
      <c r="F44" s="2"/>
      <c r="G44" s="2"/>
      <c r="H44" s="1"/>
      <c r="I44" s="1"/>
    </row>
    <row r="45" spans="1:9" x14ac:dyDescent="0.25">
      <c r="A45" s="269" t="s">
        <v>73</v>
      </c>
      <c r="B45" s="269"/>
      <c r="C45" s="269"/>
      <c r="D45" s="2"/>
      <c r="E45" s="2"/>
      <c r="F45" s="2"/>
      <c r="G45" s="2"/>
      <c r="H45" s="1"/>
      <c r="I45" s="1"/>
    </row>
    <row r="46" spans="1:9" ht="18.75" customHeight="1" x14ac:dyDescent="0.25">
      <c r="A46" s="39" t="s">
        <v>27</v>
      </c>
      <c r="B46" s="39">
        <f>+B14+B21+B24+B31+B36</f>
        <v>7</v>
      </c>
      <c r="C46" s="2"/>
      <c r="D46" s="2"/>
      <c r="E46" s="2"/>
      <c r="F46" s="2"/>
      <c r="G46" s="2"/>
      <c r="H46" s="1"/>
      <c r="I46" s="1"/>
    </row>
    <row r="47" spans="1:9" x14ac:dyDescent="0.25">
      <c r="A47" s="39" t="s">
        <v>15</v>
      </c>
      <c r="B47" s="39">
        <f>+B41</f>
        <v>4</v>
      </c>
      <c r="C47" s="2"/>
      <c r="D47" s="2"/>
      <c r="E47" s="2"/>
      <c r="F47" s="2"/>
      <c r="G47" s="2"/>
      <c r="H47" s="1"/>
      <c r="I47" s="1"/>
    </row>
    <row r="48" spans="1:9" x14ac:dyDescent="0.25">
      <c r="A48" s="39" t="s">
        <v>16</v>
      </c>
      <c r="B48" s="39">
        <v>0</v>
      </c>
      <c r="C48" s="2"/>
      <c r="D48" s="2"/>
      <c r="E48" s="2"/>
      <c r="F48" s="2"/>
      <c r="G48" s="2"/>
      <c r="H48" s="1"/>
      <c r="I48" s="1"/>
    </row>
    <row r="49" spans="1:9" x14ac:dyDescent="0.25">
      <c r="A49" s="39" t="s">
        <v>17</v>
      </c>
      <c r="B49" s="39">
        <v>0</v>
      </c>
      <c r="C49" s="2"/>
      <c r="D49" s="2"/>
      <c r="E49" s="2"/>
      <c r="F49" s="2"/>
      <c r="G49" s="2"/>
      <c r="H49" s="1"/>
      <c r="I49" s="1"/>
    </row>
    <row r="50" spans="1:9" x14ac:dyDescent="0.25">
      <c r="A50" s="270" t="s">
        <v>55</v>
      </c>
      <c r="B50" s="2"/>
      <c r="D50" s="2"/>
      <c r="E50" s="2"/>
      <c r="F50" s="2"/>
      <c r="G50" s="2"/>
      <c r="H50" s="1"/>
      <c r="I50" s="1"/>
    </row>
    <row r="51" spans="1:9" x14ac:dyDescent="0.25">
      <c r="A51" s="270"/>
      <c r="B51" s="79">
        <f>+F43+G43</f>
        <v>482</v>
      </c>
      <c r="C51" s="2"/>
      <c r="D51" s="2"/>
      <c r="E51" s="2"/>
      <c r="F51" s="2"/>
      <c r="G51" s="2"/>
      <c r="H51" s="1"/>
      <c r="I51" s="1"/>
    </row>
    <row r="52" spans="1:9" x14ac:dyDescent="0.25">
      <c r="A52" s="2"/>
      <c r="B52" s="2"/>
      <c r="C52" s="2"/>
      <c r="D52" s="2"/>
      <c r="E52" s="2"/>
      <c r="F52" s="2"/>
      <c r="G52" s="2"/>
      <c r="H52" s="1"/>
      <c r="I52" s="1"/>
    </row>
    <row r="53" spans="1:9" x14ac:dyDescent="0.25">
      <c r="A53" s="2"/>
      <c r="B53" s="2"/>
      <c r="C53" s="2"/>
      <c r="D53" s="2"/>
      <c r="E53" s="2"/>
      <c r="F53" s="2"/>
      <c r="G53" s="2"/>
      <c r="H53" s="1"/>
      <c r="I53" s="1"/>
    </row>
    <row r="54" spans="1:9" x14ac:dyDescent="0.25">
      <c r="A54" s="2"/>
      <c r="B54" s="2"/>
      <c r="C54" s="2"/>
      <c r="D54" s="2"/>
      <c r="E54" s="2"/>
      <c r="F54" s="2"/>
      <c r="G54" s="2"/>
      <c r="H54" s="1"/>
      <c r="I54" s="1"/>
    </row>
    <row r="55" spans="1:9" x14ac:dyDescent="0.25">
      <c r="A55" s="2"/>
      <c r="B55" s="2"/>
      <c r="C55" s="2"/>
      <c r="D55" s="2"/>
      <c r="E55" s="2"/>
      <c r="F55" s="2"/>
      <c r="G55" s="2"/>
      <c r="H55" s="1"/>
      <c r="I55" s="1"/>
    </row>
    <row r="56" spans="1:9" x14ac:dyDescent="0.25">
      <c r="A56" s="2"/>
      <c r="B56" s="2"/>
      <c r="C56" s="2" t="s">
        <v>7</v>
      </c>
      <c r="D56" s="2"/>
      <c r="E56" s="2"/>
      <c r="F56" s="2"/>
      <c r="G56" s="2"/>
      <c r="H56" s="1"/>
      <c r="I56" s="1"/>
    </row>
    <row r="57" spans="1:9" x14ac:dyDescent="0.25">
      <c r="A57" s="2"/>
      <c r="B57" s="2"/>
      <c r="C57" s="2"/>
      <c r="D57" s="2"/>
      <c r="E57" s="2"/>
      <c r="F57" s="2"/>
      <c r="G57" s="2"/>
      <c r="H57" s="1"/>
      <c r="I57" s="1"/>
    </row>
    <row r="58" spans="1:9" x14ac:dyDescent="0.25">
      <c r="A58" s="2"/>
      <c r="B58" s="2"/>
      <c r="C58" s="2"/>
      <c r="D58" s="2"/>
      <c r="E58" s="2"/>
      <c r="F58" s="2"/>
      <c r="G58" s="2"/>
      <c r="H58" s="1"/>
      <c r="I58" s="1"/>
    </row>
    <row r="59" spans="1:9" x14ac:dyDescent="0.25">
      <c r="A59" s="2"/>
      <c r="B59" s="2"/>
      <c r="C59" s="2"/>
      <c r="D59" s="2"/>
      <c r="E59" s="2"/>
      <c r="F59" s="2"/>
      <c r="G59" s="2"/>
      <c r="H59" s="1"/>
      <c r="I59" s="1"/>
    </row>
    <row r="60" spans="1:9" x14ac:dyDescent="0.25">
      <c r="A60" s="2"/>
      <c r="B60" s="2"/>
      <c r="C60" s="2"/>
      <c r="D60" s="2"/>
      <c r="E60" s="2"/>
      <c r="F60" s="2"/>
      <c r="G60" s="2"/>
      <c r="H60" s="1"/>
      <c r="I60" s="1"/>
    </row>
    <row r="61" spans="1:9" x14ac:dyDescent="0.25">
      <c r="A61" s="2"/>
      <c r="B61" s="2"/>
      <c r="C61" s="2"/>
      <c r="D61" s="2"/>
      <c r="E61" s="2"/>
      <c r="F61" s="2"/>
      <c r="G61" s="2"/>
      <c r="H61" s="1"/>
      <c r="I61" s="1"/>
    </row>
    <row r="62" spans="1:9" x14ac:dyDescent="0.25">
      <c r="A62" s="2"/>
      <c r="B62" s="2"/>
      <c r="C62" s="2"/>
      <c r="D62" s="2"/>
      <c r="E62" s="2"/>
      <c r="F62" s="2"/>
      <c r="G62" s="2"/>
      <c r="H62" s="1"/>
      <c r="I62" s="1"/>
    </row>
    <row r="63" spans="1:9" x14ac:dyDescent="0.25">
      <c r="A63" s="2"/>
      <c r="B63" s="2"/>
      <c r="C63" s="2"/>
      <c r="D63" s="2"/>
      <c r="E63" s="2"/>
      <c r="F63" s="2"/>
      <c r="G63" s="2"/>
      <c r="H63" s="1"/>
      <c r="I63" s="1"/>
    </row>
    <row r="64" spans="1:9" x14ac:dyDescent="0.25">
      <c r="A64" s="2"/>
      <c r="B64" s="2"/>
      <c r="C64" s="2"/>
      <c r="D64" s="2"/>
      <c r="E64" s="2"/>
      <c r="F64" s="2"/>
      <c r="G64" s="2"/>
      <c r="H64" s="1"/>
      <c r="I64" s="1"/>
    </row>
    <row r="65" spans="1:9" x14ac:dyDescent="0.25">
      <c r="A65" s="2"/>
      <c r="B65" s="2"/>
      <c r="C65" s="2"/>
      <c r="D65" s="2"/>
      <c r="E65" s="2"/>
      <c r="F65" s="2"/>
      <c r="G65" s="2"/>
      <c r="H65" s="1"/>
      <c r="I65" s="1"/>
    </row>
    <row r="66" spans="1:9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5">
      <c r="A67" s="1"/>
      <c r="B67" s="1"/>
      <c r="C67" s="1"/>
      <c r="D67" s="1"/>
      <c r="E67" s="1"/>
      <c r="F67" s="1"/>
      <c r="G67" s="1"/>
      <c r="H67" s="1"/>
      <c r="I67" s="1"/>
    </row>
  </sheetData>
  <mergeCells count="16">
    <mergeCell ref="A7:A13"/>
    <mergeCell ref="A45:C45"/>
    <mergeCell ref="A50:A51"/>
    <mergeCell ref="A1:G1"/>
    <mergeCell ref="A32:A35"/>
    <mergeCell ref="F4:G5"/>
    <mergeCell ref="B4:B6"/>
    <mergeCell ref="A2:G2"/>
    <mergeCell ref="A15:A20"/>
    <mergeCell ref="A25:A30"/>
    <mergeCell ref="A37:A40"/>
    <mergeCell ref="A22:A23"/>
    <mergeCell ref="A4:A6"/>
    <mergeCell ref="C4:C6"/>
    <mergeCell ref="D4:D6"/>
    <mergeCell ref="E4:E6"/>
  </mergeCells>
  <pageMargins left="0.23622047244094491" right="0.23622047244094491" top="0.74803149606299213" bottom="0.74803149606299213" header="0.31496062992125984" footer="0.31496062992125984"/>
  <pageSetup scale="80" orientation="portrait" r:id="rId1"/>
  <headerFooter>
    <oddFooter xml:space="preserve">&amp;C1.Carmen 2018/Consolidado Ejecucion Capacitaciones 2018
</oddFooter>
  </headerFooter>
  <rowBreaks count="1" manualBreakCount="1">
    <brk id="43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1"/>
  <sheetViews>
    <sheetView topLeftCell="A32" workbookViewId="0">
      <selection activeCell="E43" sqref="E43"/>
    </sheetView>
  </sheetViews>
  <sheetFormatPr baseColWidth="10" defaultRowHeight="15" x14ac:dyDescent="0.25"/>
  <cols>
    <col min="1" max="1" width="20.42578125" customWidth="1"/>
    <col min="2" max="2" width="6.42578125" customWidth="1"/>
    <col min="3" max="3" width="35" customWidth="1"/>
    <col min="4" max="4" width="15" customWidth="1"/>
    <col min="5" max="5" width="19.5703125" customWidth="1"/>
    <col min="6" max="6" width="11.140625" customWidth="1"/>
    <col min="7" max="7" width="14.85546875" customWidth="1"/>
  </cols>
  <sheetData>
    <row r="1" spans="1:7" ht="20.25" x14ac:dyDescent="0.3">
      <c r="A1" s="271" t="s">
        <v>19</v>
      </c>
      <c r="B1" s="271"/>
      <c r="C1" s="271"/>
      <c r="D1" s="271"/>
      <c r="E1" s="271"/>
      <c r="F1" s="271"/>
      <c r="G1" s="271"/>
    </row>
    <row r="2" spans="1:7" ht="20.25" x14ac:dyDescent="0.3">
      <c r="A2" s="271" t="s">
        <v>23</v>
      </c>
      <c r="B2" s="271"/>
      <c r="C2" s="271"/>
      <c r="D2" s="271"/>
      <c r="E2" s="271"/>
      <c r="F2" s="271"/>
      <c r="G2" s="271"/>
    </row>
    <row r="3" spans="1:7" ht="21" thickBot="1" x14ac:dyDescent="0.35">
      <c r="C3" s="3"/>
    </row>
    <row r="4" spans="1:7" ht="15" customHeight="1" x14ac:dyDescent="0.25">
      <c r="A4" s="4"/>
      <c r="B4" s="282" t="s">
        <v>14</v>
      </c>
      <c r="C4" s="4"/>
      <c r="D4" s="4"/>
      <c r="E4" s="4"/>
      <c r="F4" s="285" t="s">
        <v>3</v>
      </c>
      <c r="G4" s="286"/>
    </row>
    <row r="5" spans="1:7" ht="15.75" thickBot="1" x14ac:dyDescent="0.3">
      <c r="A5" s="5"/>
      <c r="B5" s="283"/>
      <c r="C5" s="5"/>
      <c r="D5" s="5"/>
      <c r="E5" s="5"/>
      <c r="F5" s="287"/>
      <c r="G5" s="288"/>
    </row>
    <row r="6" spans="1:7" ht="15.75" thickBot="1" x14ac:dyDescent="0.3">
      <c r="A6" s="6" t="s">
        <v>11</v>
      </c>
      <c r="B6" s="284"/>
      <c r="C6" s="6" t="s">
        <v>0</v>
      </c>
      <c r="D6" s="6" t="s">
        <v>1</v>
      </c>
      <c r="E6" s="6" t="s">
        <v>2</v>
      </c>
      <c r="F6" s="7" t="s">
        <v>6</v>
      </c>
      <c r="G6" s="7" t="s">
        <v>5</v>
      </c>
    </row>
    <row r="7" spans="1:7" ht="42.75" hidden="1" customHeight="1" x14ac:dyDescent="0.25">
      <c r="A7" s="292" t="s">
        <v>4</v>
      </c>
      <c r="B7" s="10" t="s">
        <v>7</v>
      </c>
      <c r="C7" s="22" t="s">
        <v>24</v>
      </c>
      <c r="D7" s="23" t="s">
        <v>7</v>
      </c>
      <c r="E7" s="24" t="s">
        <v>7</v>
      </c>
      <c r="F7" s="24" t="s">
        <v>7</v>
      </c>
      <c r="G7" s="24" t="s">
        <v>7</v>
      </c>
    </row>
    <row r="8" spans="1:7" ht="31.5" customHeight="1" x14ac:dyDescent="0.25">
      <c r="A8" s="293"/>
      <c r="B8" s="12">
        <v>1</v>
      </c>
      <c r="C8" s="25" t="s">
        <v>53</v>
      </c>
      <c r="D8" s="26" t="s">
        <v>34</v>
      </c>
      <c r="E8" s="16" t="s">
        <v>33</v>
      </c>
      <c r="F8" s="16">
        <v>1</v>
      </c>
      <c r="G8" s="16">
        <v>14</v>
      </c>
    </row>
    <row r="9" spans="1:7" ht="28.5" x14ac:dyDescent="0.25">
      <c r="A9" s="293"/>
      <c r="B9" s="12">
        <v>1</v>
      </c>
      <c r="C9" s="25" t="s">
        <v>53</v>
      </c>
      <c r="D9" s="26" t="s">
        <v>35</v>
      </c>
      <c r="E9" s="16" t="s">
        <v>36</v>
      </c>
      <c r="F9" s="16">
        <v>11</v>
      </c>
      <c r="G9" s="16">
        <v>7</v>
      </c>
    </row>
    <row r="10" spans="1:7" ht="28.5" x14ac:dyDescent="0.25">
      <c r="A10" s="293"/>
      <c r="B10" s="56">
        <v>1</v>
      </c>
      <c r="C10" s="16" t="s">
        <v>20</v>
      </c>
      <c r="D10" s="45" t="s">
        <v>32</v>
      </c>
      <c r="E10" s="16" t="s">
        <v>31</v>
      </c>
      <c r="F10" s="16">
        <v>2</v>
      </c>
      <c r="G10" s="16">
        <v>30</v>
      </c>
    </row>
    <row r="11" spans="1:7" ht="42.75" x14ac:dyDescent="0.25">
      <c r="A11" s="293"/>
      <c r="B11" s="56">
        <v>1</v>
      </c>
      <c r="C11" s="57" t="s">
        <v>41</v>
      </c>
      <c r="D11" s="58" t="s">
        <v>45</v>
      </c>
      <c r="E11" s="16" t="s">
        <v>21</v>
      </c>
      <c r="F11" s="16">
        <v>5</v>
      </c>
      <c r="G11" s="16">
        <v>25</v>
      </c>
    </row>
    <row r="12" spans="1:7" ht="42.75" x14ac:dyDescent="0.25">
      <c r="A12" s="293"/>
      <c r="B12" s="56">
        <v>1</v>
      </c>
      <c r="C12" s="59" t="s">
        <v>42</v>
      </c>
      <c r="D12" s="58" t="s">
        <v>46</v>
      </c>
      <c r="E12" s="16" t="s">
        <v>43</v>
      </c>
      <c r="F12" s="16">
        <v>2</v>
      </c>
      <c r="G12" s="16">
        <v>25</v>
      </c>
    </row>
    <row r="13" spans="1:7" ht="43.5" thickBot="1" x14ac:dyDescent="0.3">
      <c r="A13" s="294"/>
      <c r="B13" s="56">
        <v>1</v>
      </c>
      <c r="C13" s="60" t="s">
        <v>42</v>
      </c>
      <c r="D13" s="61" t="s">
        <v>47</v>
      </c>
      <c r="E13" s="27" t="s">
        <v>44</v>
      </c>
      <c r="F13" s="27">
        <v>9</v>
      </c>
      <c r="G13" s="27">
        <v>35</v>
      </c>
    </row>
    <row r="14" spans="1:7" ht="15.75" thickBot="1" x14ac:dyDescent="0.3">
      <c r="A14" s="9" t="s">
        <v>10</v>
      </c>
      <c r="B14" s="67">
        <f>SUM(B7:B13)</f>
        <v>6</v>
      </c>
      <c r="C14" s="68" t="s">
        <v>7</v>
      </c>
      <c r="D14" s="68"/>
      <c r="E14" s="68"/>
      <c r="F14" s="68">
        <f>SUM(F7:F13)</f>
        <v>30</v>
      </c>
      <c r="G14" s="68">
        <f t="shared" ref="G14" si="0">SUM(G7:G13)</f>
        <v>136</v>
      </c>
    </row>
    <row r="15" spans="1:7" ht="28.5" x14ac:dyDescent="0.25">
      <c r="A15" s="292" t="s">
        <v>28</v>
      </c>
      <c r="B15" s="65">
        <v>1</v>
      </c>
      <c r="C15" s="43" t="s">
        <v>72</v>
      </c>
      <c r="D15" s="42" t="s">
        <v>25</v>
      </c>
      <c r="E15" s="66" t="s">
        <v>26</v>
      </c>
      <c r="F15" s="43">
        <v>2</v>
      </c>
      <c r="G15" s="43">
        <v>29</v>
      </c>
    </row>
    <row r="16" spans="1:7" ht="28.5" x14ac:dyDescent="0.25">
      <c r="A16" s="293"/>
      <c r="B16" s="46">
        <v>1</v>
      </c>
      <c r="C16" s="16" t="s">
        <v>72</v>
      </c>
      <c r="D16" s="17" t="s">
        <v>30</v>
      </c>
      <c r="E16" s="40" t="s">
        <v>29</v>
      </c>
      <c r="F16" s="16">
        <v>7</v>
      </c>
      <c r="G16" s="16">
        <v>36</v>
      </c>
    </row>
    <row r="17" spans="1:7" ht="29.25" thickBot="1" x14ac:dyDescent="0.3">
      <c r="A17" s="294"/>
      <c r="B17" s="69">
        <v>1</v>
      </c>
      <c r="C17" s="70" t="s">
        <v>72</v>
      </c>
      <c r="D17" s="71" t="s">
        <v>40</v>
      </c>
      <c r="E17" s="72" t="s">
        <v>56</v>
      </c>
      <c r="F17" s="70">
        <v>10</v>
      </c>
      <c r="G17" s="70">
        <v>33</v>
      </c>
    </row>
    <row r="18" spans="1:7" ht="15.75" thickBot="1" x14ac:dyDescent="0.3">
      <c r="A18" s="9" t="s">
        <v>10</v>
      </c>
      <c r="B18" s="67">
        <f>SUM(B15:B17)</f>
        <v>3</v>
      </c>
      <c r="C18" s="68" t="s">
        <v>7</v>
      </c>
      <c r="D18" s="68"/>
      <c r="E18" s="68"/>
      <c r="F18" s="68">
        <f t="shared" ref="F18:G18" si="1">SUM(F15:F17)</f>
        <v>19</v>
      </c>
      <c r="G18" s="68">
        <f t="shared" si="1"/>
        <v>98</v>
      </c>
    </row>
    <row r="19" spans="1:7" ht="15" customHeight="1" x14ac:dyDescent="0.25">
      <c r="A19" s="292" t="s">
        <v>8</v>
      </c>
      <c r="B19" s="11"/>
      <c r="C19" s="28"/>
      <c r="D19" s="29"/>
      <c r="E19" s="24"/>
      <c r="F19" s="30"/>
      <c r="G19" s="30"/>
    </row>
    <row r="20" spans="1:7" ht="15" customHeight="1" thickBot="1" x14ac:dyDescent="0.3">
      <c r="A20" s="294"/>
      <c r="B20" s="12"/>
      <c r="C20" s="31"/>
      <c r="D20" s="19"/>
      <c r="E20" s="16"/>
      <c r="F20" s="32"/>
      <c r="G20" s="32"/>
    </row>
    <row r="21" spans="1:7" ht="15.75" thickBot="1" x14ac:dyDescent="0.3">
      <c r="A21" s="9" t="s">
        <v>10</v>
      </c>
      <c r="B21" s="9">
        <f>SUM(B19:B20)</f>
        <v>0</v>
      </c>
      <c r="C21" s="67" t="s">
        <v>7</v>
      </c>
      <c r="D21" s="68"/>
      <c r="E21" s="68"/>
      <c r="F21" s="68">
        <f>SUM(F19:F20)</f>
        <v>0</v>
      </c>
      <c r="G21" s="68">
        <f>SUM(G19:G20)</f>
        <v>0</v>
      </c>
    </row>
    <row r="22" spans="1:7" ht="42.75" x14ac:dyDescent="0.25">
      <c r="A22" s="292" t="s">
        <v>9</v>
      </c>
      <c r="B22" s="11">
        <v>1</v>
      </c>
      <c r="C22" s="41" t="s">
        <v>13</v>
      </c>
      <c r="D22" s="42" t="s">
        <v>50</v>
      </c>
      <c r="E22" s="43" t="s">
        <v>48</v>
      </c>
      <c r="F22" s="43">
        <v>2</v>
      </c>
      <c r="G22" s="43">
        <v>31</v>
      </c>
    </row>
    <row r="23" spans="1:7" ht="34.5" customHeight="1" x14ac:dyDescent="0.25">
      <c r="A23" s="293"/>
      <c r="B23" s="12">
        <v>1</v>
      </c>
      <c r="C23" s="15" t="s">
        <v>49</v>
      </c>
      <c r="D23" s="17" t="s">
        <v>52</v>
      </c>
      <c r="E23" s="16" t="s">
        <v>51</v>
      </c>
      <c r="F23" s="16">
        <v>2</v>
      </c>
      <c r="G23" s="16">
        <v>51</v>
      </c>
    </row>
    <row r="24" spans="1:7" ht="46.5" customHeight="1" thickBot="1" x14ac:dyDescent="0.3">
      <c r="A24" s="293"/>
      <c r="B24" s="12">
        <v>1</v>
      </c>
      <c r="C24" s="82" t="s">
        <v>57</v>
      </c>
      <c r="D24" s="62" t="s">
        <v>58</v>
      </c>
      <c r="E24" s="63" t="s">
        <v>59</v>
      </c>
      <c r="F24" s="64">
        <v>2</v>
      </c>
      <c r="G24" s="64">
        <v>25</v>
      </c>
    </row>
    <row r="25" spans="1:7" ht="33.75" hidden="1" customHeight="1" thickBot="1" x14ac:dyDescent="0.3">
      <c r="A25" s="294"/>
      <c r="B25" s="8" t="s">
        <v>7</v>
      </c>
      <c r="C25" s="35" t="s">
        <v>13</v>
      </c>
      <c r="D25" s="36"/>
      <c r="E25" s="37"/>
      <c r="F25" s="38"/>
      <c r="G25" s="38"/>
    </row>
    <row r="26" spans="1:7" ht="15.75" thickBot="1" x14ac:dyDescent="0.3">
      <c r="A26" s="9" t="s">
        <v>10</v>
      </c>
      <c r="B26" s="9">
        <f>SUM(B22:B25)</f>
        <v>3</v>
      </c>
      <c r="C26" s="73" t="s">
        <v>7</v>
      </c>
      <c r="D26" s="68"/>
      <c r="E26" s="68"/>
      <c r="F26" s="68">
        <f>SUM(F22:F25)</f>
        <v>6</v>
      </c>
      <c r="G26" s="68">
        <f>SUM(G22:G25)</f>
        <v>107</v>
      </c>
    </row>
    <row r="27" spans="1:7" ht="28.5" x14ac:dyDescent="0.25">
      <c r="A27" s="289" t="s">
        <v>37</v>
      </c>
      <c r="B27" s="48">
        <v>1</v>
      </c>
      <c r="C27" s="30" t="s">
        <v>54</v>
      </c>
      <c r="D27" s="30" t="s">
        <v>38</v>
      </c>
      <c r="E27" s="74" t="s">
        <v>39</v>
      </c>
      <c r="F27" s="76">
        <v>3</v>
      </c>
      <c r="G27" s="76">
        <v>47</v>
      </c>
    </row>
    <row r="28" spans="1:7" x14ac:dyDescent="0.25">
      <c r="A28" s="290"/>
      <c r="B28" s="44"/>
      <c r="C28" s="49"/>
      <c r="D28" s="49"/>
      <c r="E28" s="49"/>
      <c r="F28" s="75"/>
      <c r="G28" s="75"/>
    </row>
    <row r="29" spans="1:7" x14ac:dyDescent="0.25">
      <c r="A29" s="290"/>
      <c r="B29" s="44"/>
      <c r="C29" s="49"/>
      <c r="D29" s="49"/>
      <c r="E29" s="49"/>
      <c r="F29" s="49"/>
      <c r="G29" s="49"/>
    </row>
    <row r="30" spans="1:7" x14ac:dyDescent="0.25">
      <c r="A30" s="290"/>
      <c r="B30" s="44"/>
      <c r="C30" s="49"/>
      <c r="D30" s="49"/>
      <c r="E30" s="49"/>
      <c r="F30" s="49"/>
      <c r="G30" s="49"/>
    </row>
    <row r="31" spans="1:7" ht="15" customHeight="1" thickBot="1" x14ac:dyDescent="0.3">
      <c r="A31" s="291"/>
      <c r="B31" s="50"/>
      <c r="C31" s="51"/>
      <c r="D31" s="51"/>
      <c r="E31" s="51"/>
      <c r="F31" s="51"/>
      <c r="G31" s="51"/>
    </row>
    <row r="32" spans="1:7" ht="15" customHeight="1" thickBot="1" x14ac:dyDescent="0.3">
      <c r="A32" s="47" t="s">
        <v>10</v>
      </c>
      <c r="B32" s="54">
        <f>SUM(B27:B31)</f>
        <v>1</v>
      </c>
      <c r="C32" s="53"/>
      <c r="D32" s="53"/>
      <c r="E32" s="53"/>
      <c r="F32" s="83">
        <f>SUM(F27:F31)</f>
        <v>3</v>
      </c>
      <c r="G32" s="83">
        <f>SUM(G27:G31)</f>
        <v>47</v>
      </c>
    </row>
    <row r="33" spans="1:7" ht="15" customHeight="1" thickBot="1" x14ac:dyDescent="0.3">
      <c r="A33" s="80"/>
      <c r="B33" s="52"/>
      <c r="C33" s="52"/>
      <c r="D33" s="52"/>
      <c r="E33" s="52"/>
      <c r="F33" s="52"/>
      <c r="G33" s="81"/>
    </row>
    <row r="34" spans="1:7" ht="15" customHeight="1" thickBot="1" x14ac:dyDescent="0.3">
      <c r="A34" s="13" t="s">
        <v>18</v>
      </c>
      <c r="B34" s="55">
        <f>+B14+B18+B21+B26+B32</f>
        <v>13</v>
      </c>
      <c r="C34" s="21" t="s">
        <v>22</v>
      </c>
      <c r="D34" s="13"/>
      <c r="E34" s="13"/>
      <c r="F34" s="14">
        <f>+F14+F18+F21+F26+F32</f>
        <v>58</v>
      </c>
      <c r="G34" s="14">
        <f>+G14+G18+G21+G26+G32</f>
        <v>388</v>
      </c>
    </row>
    <row r="35" spans="1:7" ht="15" customHeight="1" x14ac:dyDescent="0.25">
      <c r="A35" s="2"/>
      <c r="B35" s="2"/>
      <c r="C35" s="2"/>
      <c r="D35" s="2"/>
      <c r="E35" s="2"/>
      <c r="F35" s="2"/>
      <c r="G35" s="2"/>
    </row>
    <row r="36" spans="1:7" ht="15.75" customHeight="1" x14ac:dyDescent="0.25">
      <c r="A36" s="270" t="s">
        <v>23</v>
      </c>
      <c r="B36" s="270"/>
      <c r="C36" s="270"/>
      <c r="D36" s="2"/>
      <c r="E36" s="2"/>
      <c r="F36" s="2"/>
      <c r="G36" s="2"/>
    </row>
    <row r="37" spans="1:7" ht="24" customHeight="1" x14ac:dyDescent="0.25">
      <c r="A37" s="39" t="s">
        <v>27</v>
      </c>
      <c r="B37" s="39"/>
      <c r="C37" s="77">
        <f>+B14+B18+B21+B26+B32</f>
        <v>13</v>
      </c>
      <c r="D37" s="2"/>
      <c r="E37" s="2"/>
      <c r="F37" s="2"/>
      <c r="G37" s="2"/>
    </row>
    <row r="38" spans="1:7" x14ac:dyDescent="0.25">
      <c r="A38" s="39" t="s">
        <v>15</v>
      </c>
      <c r="B38" s="39"/>
      <c r="C38" s="77">
        <v>0</v>
      </c>
      <c r="D38" s="2"/>
      <c r="E38" s="2"/>
      <c r="F38" s="2"/>
      <c r="G38" s="2"/>
    </row>
    <row r="39" spans="1:7" x14ac:dyDescent="0.25">
      <c r="A39" s="39" t="s">
        <v>16</v>
      </c>
      <c r="B39" s="39"/>
      <c r="C39" s="77">
        <v>0</v>
      </c>
      <c r="D39" s="2"/>
      <c r="E39" s="2"/>
      <c r="F39" s="2"/>
      <c r="G39" s="2"/>
    </row>
    <row r="40" spans="1:7" x14ac:dyDescent="0.25">
      <c r="A40" s="39" t="s">
        <v>17</v>
      </c>
      <c r="B40" s="39"/>
      <c r="C40" s="77">
        <v>0</v>
      </c>
      <c r="D40" s="2"/>
      <c r="E40" s="2"/>
      <c r="F40" s="2"/>
      <c r="G40" s="2"/>
    </row>
    <row r="41" spans="1:7" x14ac:dyDescent="0.25">
      <c r="A41" s="78" t="s">
        <v>55</v>
      </c>
      <c r="B41" s="2"/>
      <c r="C41" s="79">
        <f>+F34+G34</f>
        <v>446</v>
      </c>
      <c r="D41" s="2"/>
      <c r="E41" s="2"/>
      <c r="F41" s="2"/>
      <c r="G41" s="2"/>
    </row>
  </sheetData>
  <mergeCells count="10">
    <mergeCell ref="A36:C36"/>
    <mergeCell ref="A1:G1"/>
    <mergeCell ref="A2:G2"/>
    <mergeCell ref="B4:B6"/>
    <mergeCell ref="F4:G5"/>
    <mergeCell ref="A27:A31"/>
    <mergeCell ref="A15:A17"/>
    <mergeCell ref="A22:A25"/>
    <mergeCell ref="A7:A13"/>
    <mergeCell ref="A19:A20"/>
  </mergeCells>
  <pageMargins left="0.70866141732283472" right="0.70866141732283472" top="0.74803149606299213" bottom="0.74803149606299213" header="0.31496062992125984" footer="0.31496062992125984"/>
  <pageSetup scale="80" orientation="landscape" r:id="rId1"/>
  <headerFooter>
    <oddFooter>&amp;C2017 Carmen/Ejecución Capacitación/Consolidado Ejecución Capacitaciones</oddFooter>
  </headerFooter>
  <rowBreaks count="1" manualBreakCount="1">
    <brk id="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0"/>
  <sheetViews>
    <sheetView workbookViewId="0">
      <selection activeCell="J14" sqref="J14"/>
    </sheetView>
  </sheetViews>
  <sheetFormatPr baseColWidth="10" defaultRowHeight="15" x14ac:dyDescent="0.25"/>
  <cols>
    <col min="1" max="1" width="20.42578125" customWidth="1"/>
    <col min="2" max="2" width="6.42578125" customWidth="1"/>
    <col min="3" max="3" width="35" customWidth="1"/>
    <col min="4" max="4" width="15" customWidth="1"/>
    <col min="5" max="5" width="19.5703125" customWidth="1"/>
    <col min="6" max="6" width="11.140625" customWidth="1"/>
    <col min="7" max="7" width="14.85546875" customWidth="1"/>
  </cols>
  <sheetData>
    <row r="1" spans="1:7" ht="20.25" x14ac:dyDescent="0.3">
      <c r="A1" s="271" t="s">
        <v>19</v>
      </c>
      <c r="B1" s="271"/>
      <c r="C1" s="271"/>
      <c r="D1" s="271"/>
      <c r="E1" s="271"/>
      <c r="F1" s="271"/>
      <c r="G1" s="271"/>
    </row>
    <row r="2" spans="1:7" ht="20.25" x14ac:dyDescent="0.3">
      <c r="A2" s="271" t="s">
        <v>60</v>
      </c>
      <c r="B2" s="271"/>
      <c r="C2" s="271"/>
      <c r="D2" s="271"/>
      <c r="E2" s="271"/>
      <c r="F2" s="271"/>
      <c r="G2" s="271"/>
    </row>
    <row r="3" spans="1:7" ht="21" thickBot="1" x14ac:dyDescent="0.35">
      <c r="C3" s="3"/>
    </row>
    <row r="4" spans="1:7" ht="15" customHeight="1" x14ac:dyDescent="0.25">
      <c r="A4" s="4"/>
      <c r="B4" s="282" t="s">
        <v>14</v>
      </c>
      <c r="C4" s="4"/>
      <c r="D4" s="4"/>
      <c r="E4" s="4"/>
      <c r="F4" s="285" t="s">
        <v>3</v>
      </c>
      <c r="G4" s="286"/>
    </row>
    <row r="5" spans="1:7" ht="15.75" thickBot="1" x14ac:dyDescent="0.3">
      <c r="A5" s="5"/>
      <c r="B5" s="283"/>
      <c r="C5" s="5"/>
      <c r="D5" s="5"/>
      <c r="E5" s="5"/>
      <c r="F5" s="287"/>
      <c r="G5" s="288"/>
    </row>
    <row r="6" spans="1:7" ht="15.75" thickBot="1" x14ac:dyDescent="0.3">
      <c r="A6" s="6" t="s">
        <v>11</v>
      </c>
      <c r="B6" s="284"/>
      <c r="C6" s="6" t="s">
        <v>0</v>
      </c>
      <c r="D6" s="6" t="s">
        <v>1</v>
      </c>
      <c r="E6" s="6" t="s">
        <v>2</v>
      </c>
      <c r="F6" s="7" t="s">
        <v>6</v>
      </c>
      <c r="G6" s="7" t="s">
        <v>5</v>
      </c>
    </row>
    <row r="7" spans="1:7" ht="42.75" x14ac:dyDescent="0.25">
      <c r="A7" s="175" t="s">
        <v>4</v>
      </c>
      <c r="B7" s="111">
        <v>1</v>
      </c>
      <c r="C7" s="112" t="s">
        <v>63</v>
      </c>
      <c r="D7" s="30" t="s">
        <v>64</v>
      </c>
      <c r="E7" s="30" t="s">
        <v>65</v>
      </c>
      <c r="F7" s="30">
        <v>26</v>
      </c>
      <c r="G7" s="113">
        <v>0</v>
      </c>
    </row>
    <row r="8" spans="1:7" ht="42.75" x14ac:dyDescent="0.25">
      <c r="A8" s="176"/>
      <c r="B8" s="114">
        <v>1</v>
      </c>
      <c r="C8" s="115" t="s">
        <v>63</v>
      </c>
      <c r="D8" s="32" t="s">
        <v>66</v>
      </c>
      <c r="E8" s="32" t="s">
        <v>65</v>
      </c>
      <c r="F8" s="32">
        <v>38</v>
      </c>
      <c r="G8" s="116">
        <v>0</v>
      </c>
    </row>
    <row r="9" spans="1:7" ht="28.5" x14ac:dyDescent="0.25">
      <c r="A9" s="176"/>
      <c r="B9" s="114">
        <v>1</v>
      </c>
      <c r="C9" s="115" t="s">
        <v>63</v>
      </c>
      <c r="D9" s="16" t="s">
        <v>67</v>
      </c>
      <c r="E9" s="16" t="s">
        <v>68</v>
      </c>
      <c r="F9" s="16">
        <v>32</v>
      </c>
      <c r="G9" s="117">
        <v>0</v>
      </c>
    </row>
    <row r="10" spans="1:7" ht="31.5" x14ac:dyDescent="0.25">
      <c r="A10" s="176"/>
      <c r="B10" s="114">
        <v>1</v>
      </c>
      <c r="C10" s="129" t="s">
        <v>83</v>
      </c>
      <c r="D10" s="32" t="s">
        <v>78</v>
      </c>
      <c r="E10" s="32" t="s">
        <v>81</v>
      </c>
      <c r="F10" s="132">
        <v>28</v>
      </c>
      <c r="G10" s="130">
        <v>0</v>
      </c>
    </row>
    <row r="11" spans="1:7" ht="42.75" x14ac:dyDescent="0.25">
      <c r="A11" s="176"/>
      <c r="B11" s="114">
        <v>1</v>
      </c>
      <c r="C11" s="129" t="s">
        <v>83</v>
      </c>
      <c r="D11" s="32" t="s">
        <v>79</v>
      </c>
      <c r="E11" s="32" t="s">
        <v>65</v>
      </c>
      <c r="F11" s="132">
        <v>43</v>
      </c>
      <c r="G11" s="131">
        <v>0</v>
      </c>
    </row>
    <row r="12" spans="1:7" ht="42" customHeight="1" x14ac:dyDescent="0.25">
      <c r="A12" s="176"/>
      <c r="B12" s="114">
        <v>1</v>
      </c>
      <c r="C12" s="129" t="s">
        <v>84</v>
      </c>
      <c r="D12" s="16" t="s">
        <v>80</v>
      </c>
      <c r="E12" s="16" t="s">
        <v>82</v>
      </c>
      <c r="F12" s="133">
        <v>36</v>
      </c>
      <c r="G12" s="131">
        <v>0</v>
      </c>
    </row>
    <row r="13" spans="1:7" ht="16.5" hidden="1" customHeight="1" thickBot="1" x14ac:dyDescent="0.25">
      <c r="A13" s="176"/>
      <c r="B13" s="84"/>
      <c r="C13" s="128" t="s">
        <v>7</v>
      </c>
      <c r="D13" s="159"/>
      <c r="E13" s="86"/>
      <c r="F13" s="86"/>
      <c r="G13" s="124"/>
    </row>
    <row r="14" spans="1:7" ht="31.5" x14ac:dyDescent="0.25">
      <c r="A14" s="176"/>
      <c r="B14" s="114">
        <v>1</v>
      </c>
      <c r="C14" s="160" t="s">
        <v>107</v>
      </c>
      <c r="D14" s="16" t="s">
        <v>101</v>
      </c>
      <c r="E14" s="162" t="s">
        <v>104</v>
      </c>
      <c r="F14" s="164">
        <v>3</v>
      </c>
      <c r="G14" s="170">
        <v>27</v>
      </c>
    </row>
    <row r="15" spans="1:7" ht="31.5" x14ac:dyDescent="0.25">
      <c r="A15" s="176"/>
      <c r="B15" s="114">
        <v>1</v>
      </c>
      <c r="C15" s="160" t="s">
        <v>107</v>
      </c>
      <c r="D15" s="16" t="s">
        <v>102</v>
      </c>
      <c r="E15" s="18" t="s">
        <v>105</v>
      </c>
      <c r="F15" s="164">
        <v>0</v>
      </c>
      <c r="G15" s="170">
        <v>28</v>
      </c>
    </row>
    <row r="16" spans="1:7" ht="32.25" thickBot="1" x14ac:dyDescent="0.3">
      <c r="A16" s="176"/>
      <c r="B16" s="114">
        <v>1</v>
      </c>
      <c r="C16" s="160" t="s">
        <v>107</v>
      </c>
      <c r="D16" s="177" t="s">
        <v>103</v>
      </c>
      <c r="E16" s="178" t="s">
        <v>106</v>
      </c>
      <c r="F16" s="179">
        <v>0</v>
      </c>
      <c r="G16" s="180">
        <v>23</v>
      </c>
    </row>
    <row r="17" spans="1:7" ht="15.75" thickBot="1" x14ac:dyDescent="0.3">
      <c r="A17" s="99" t="s">
        <v>10</v>
      </c>
      <c r="B17" s="107">
        <f>SUM(B7:B16)</f>
        <v>9</v>
      </c>
      <c r="C17" s="85"/>
      <c r="D17" s="85"/>
      <c r="E17" s="85"/>
      <c r="F17" s="123">
        <f>SUM(F7:F16)</f>
        <v>206</v>
      </c>
      <c r="G17" s="123">
        <f>SUM(G7:G16)</f>
        <v>78</v>
      </c>
    </row>
    <row r="18" spans="1:7" ht="71.25" x14ac:dyDescent="0.25">
      <c r="A18" s="297" t="s">
        <v>28</v>
      </c>
      <c r="B18" s="111">
        <v>1</v>
      </c>
      <c r="C18" s="118" t="s">
        <v>69</v>
      </c>
      <c r="D18" s="24" t="s">
        <v>70</v>
      </c>
      <c r="E18" s="24" t="s">
        <v>71</v>
      </c>
      <c r="F18" s="24">
        <v>35</v>
      </c>
      <c r="G18" s="119">
        <v>8</v>
      </c>
    </row>
    <row r="19" spans="1:7" ht="71.25" x14ac:dyDescent="0.25">
      <c r="A19" s="298"/>
      <c r="B19" s="136">
        <v>1</v>
      </c>
      <c r="C19" s="135" t="s">
        <v>69</v>
      </c>
      <c r="D19" s="134" t="s">
        <v>85</v>
      </c>
      <c r="E19" s="43" t="s">
        <v>71</v>
      </c>
      <c r="F19" s="134">
        <v>30</v>
      </c>
      <c r="G19" s="130">
        <v>0</v>
      </c>
    </row>
    <row r="20" spans="1:7" ht="72" thickBot="1" x14ac:dyDescent="0.3">
      <c r="A20" s="299"/>
      <c r="B20" s="136">
        <v>1</v>
      </c>
      <c r="C20" s="135" t="s">
        <v>69</v>
      </c>
      <c r="D20" s="165" t="s">
        <v>108</v>
      </c>
      <c r="E20" s="166" t="s">
        <v>109</v>
      </c>
      <c r="F20" s="167">
        <v>27</v>
      </c>
      <c r="G20" s="168">
        <v>0</v>
      </c>
    </row>
    <row r="21" spans="1:7" ht="15.75" thickBot="1" x14ac:dyDescent="0.3">
      <c r="A21" s="99" t="s">
        <v>10</v>
      </c>
      <c r="B21" s="107">
        <f>SUM(B18:B20)</f>
        <v>3</v>
      </c>
      <c r="C21" s="85"/>
      <c r="D21" s="85"/>
      <c r="E21" s="85"/>
      <c r="F21" s="105">
        <f t="shared" ref="F21:G21" si="0">SUM(F18:F20)</f>
        <v>92</v>
      </c>
      <c r="G21" s="123">
        <f t="shared" si="0"/>
        <v>8</v>
      </c>
    </row>
    <row r="22" spans="1:7" ht="42.75" x14ac:dyDescent="0.25">
      <c r="A22" s="300" t="s">
        <v>8</v>
      </c>
      <c r="B22" s="111">
        <v>1</v>
      </c>
      <c r="C22" s="147" t="s">
        <v>86</v>
      </c>
      <c r="D22" s="16" t="s">
        <v>77</v>
      </c>
      <c r="E22" s="24" t="s">
        <v>87</v>
      </c>
      <c r="F22" s="141">
        <v>0</v>
      </c>
      <c r="G22" s="137">
        <v>32</v>
      </c>
    </row>
    <row r="23" spans="1:7" ht="42.75" x14ac:dyDescent="0.25">
      <c r="A23" s="298"/>
      <c r="B23" s="152">
        <v>1</v>
      </c>
      <c r="C23" s="155" t="s">
        <v>94</v>
      </c>
      <c r="D23" s="16" t="s">
        <v>95</v>
      </c>
      <c r="E23" s="43" t="s">
        <v>87</v>
      </c>
      <c r="F23" s="153">
        <v>2</v>
      </c>
      <c r="G23" s="154">
        <v>16</v>
      </c>
    </row>
    <row r="24" spans="1:7" ht="42.75" x14ac:dyDescent="0.25">
      <c r="A24" s="298"/>
      <c r="B24" s="174">
        <v>1</v>
      </c>
      <c r="C24" s="150" t="s">
        <v>92</v>
      </c>
      <c r="D24" s="19" t="s">
        <v>93</v>
      </c>
      <c r="E24" s="43" t="s">
        <v>87</v>
      </c>
      <c r="F24" s="34">
        <v>3</v>
      </c>
      <c r="G24" s="138">
        <v>18</v>
      </c>
    </row>
    <row r="25" spans="1:7" ht="36.75" customHeight="1" thickBot="1" x14ac:dyDescent="0.3">
      <c r="A25" s="299"/>
      <c r="B25" s="151">
        <v>1</v>
      </c>
      <c r="C25" s="155" t="s">
        <v>94</v>
      </c>
      <c r="D25" s="161" t="s">
        <v>112</v>
      </c>
      <c r="E25" s="27" t="s">
        <v>113</v>
      </c>
      <c r="F25" s="173">
        <v>21</v>
      </c>
      <c r="G25" s="172">
        <v>14</v>
      </c>
    </row>
    <row r="26" spans="1:7" ht="15.75" thickBot="1" x14ac:dyDescent="0.3">
      <c r="A26" s="99" t="s">
        <v>10</v>
      </c>
      <c r="B26" s="99">
        <f>SUM(B22:B25)</f>
        <v>4</v>
      </c>
      <c r="C26" s="120"/>
      <c r="D26" s="121"/>
      <c r="E26" s="121"/>
      <c r="F26" s="139">
        <f>SUM(F22:F25)</f>
        <v>26</v>
      </c>
      <c r="G26" s="140">
        <f>SUM(G22:G25)</f>
        <v>80</v>
      </c>
    </row>
    <row r="27" spans="1:7" ht="42.75" x14ac:dyDescent="0.25">
      <c r="A27" s="300" t="s">
        <v>9</v>
      </c>
      <c r="B27" s="104">
        <v>1</v>
      </c>
      <c r="C27" s="115" t="s">
        <v>61</v>
      </c>
      <c r="D27" s="58" t="s">
        <v>62</v>
      </c>
      <c r="E27" s="16" t="s">
        <v>21</v>
      </c>
      <c r="F27" s="16">
        <v>10</v>
      </c>
      <c r="G27" s="117">
        <v>41</v>
      </c>
    </row>
    <row r="28" spans="1:7" ht="35.25" customHeight="1" x14ac:dyDescent="0.25">
      <c r="A28" s="298"/>
      <c r="B28" s="122">
        <v>1</v>
      </c>
      <c r="C28" s="115" t="s">
        <v>74</v>
      </c>
      <c r="D28" s="58" t="s">
        <v>75</v>
      </c>
      <c r="E28" s="16" t="s">
        <v>76</v>
      </c>
      <c r="F28" s="16">
        <v>4</v>
      </c>
      <c r="G28" s="117">
        <v>19</v>
      </c>
    </row>
    <row r="29" spans="1:7" ht="28.5" x14ac:dyDescent="0.25">
      <c r="A29" s="298"/>
      <c r="B29" s="122">
        <v>1</v>
      </c>
      <c r="C29" s="115" t="s">
        <v>74</v>
      </c>
      <c r="D29" s="58" t="s">
        <v>77</v>
      </c>
      <c r="E29" s="16" t="s">
        <v>71</v>
      </c>
      <c r="F29" s="16">
        <v>3</v>
      </c>
      <c r="G29" s="117">
        <v>32</v>
      </c>
    </row>
    <row r="30" spans="1:7" ht="31.5" customHeight="1" x14ac:dyDescent="0.25">
      <c r="A30" s="298"/>
      <c r="B30" s="114">
        <v>1</v>
      </c>
      <c r="C30" s="156" t="s">
        <v>96</v>
      </c>
      <c r="D30" s="62" t="s">
        <v>99</v>
      </c>
      <c r="E30" s="32" t="s">
        <v>97</v>
      </c>
      <c r="F30" s="16">
        <v>32</v>
      </c>
      <c r="G30" s="117">
        <v>3</v>
      </c>
    </row>
    <row r="31" spans="1:7" ht="29.25" thickBot="1" x14ac:dyDescent="0.3">
      <c r="A31" s="299"/>
      <c r="B31" s="158">
        <v>1</v>
      </c>
      <c r="C31" s="27" t="s">
        <v>98</v>
      </c>
      <c r="D31" s="157" t="s">
        <v>100</v>
      </c>
      <c r="E31" s="32" t="s">
        <v>97</v>
      </c>
      <c r="F31" s="16">
        <v>32</v>
      </c>
      <c r="G31" s="117">
        <v>3</v>
      </c>
    </row>
    <row r="32" spans="1:7" ht="15.75" thickBot="1" x14ac:dyDescent="0.3">
      <c r="A32" s="99" t="s">
        <v>10</v>
      </c>
      <c r="B32" s="99">
        <f>SUM(B27:B31)</f>
        <v>5</v>
      </c>
      <c r="C32" s="87"/>
      <c r="D32" s="85"/>
      <c r="E32" s="85"/>
      <c r="F32" s="105">
        <f>SUM(F27:F31)</f>
        <v>81</v>
      </c>
      <c r="G32" s="123">
        <f>SUM(G27:G31)</f>
        <v>98</v>
      </c>
    </row>
    <row r="33" spans="1:7" ht="42.75" x14ac:dyDescent="0.25">
      <c r="A33" s="301" t="s">
        <v>37</v>
      </c>
      <c r="B33" s="111">
        <v>1</v>
      </c>
      <c r="C33" s="16" t="s">
        <v>90</v>
      </c>
      <c r="D33" s="16" t="s">
        <v>88</v>
      </c>
      <c r="E33" s="142" t="s">
        <v>89</v>
      </c>
      <c r="F33" s="143">
        <v>0</v>
      </c>
      <c r="G33" s="144">
        <v>51</v>
      </c>
    </row>
    <row r="34" spans="1:7" x14ac:dyDescent="0.25">
      <c r="A34" s="302"/>
      <c r="B34" s="88"/>
      <c r="C34" s="89"/>
      <c r="D34" s="89"/>
      <c r="E34" s="89"/>
      <c r="F34" s="90"/>
      <c r="G34" s="125"/>
    </row>
    <row r="35" spans="1:7" x14ac:dyDescent="0.25">
      <c r="A35" s="302"/>
      <c r="B35" s="88"/>
      <c r="C35" s="89"/>
      <c r="D35" s="89"/>
      <c r="E35" s="89"/>
      <c r="F35" s="89"/>
      <c r="G35" s="126"/>
    </row>
    <row r="36" spans="1:7" x14ac:dyDescent="0.25">
      <c r="A36" s="302"/>
      <c r="B36" s="88"/>
      <c r="C36" s="89"/>
      <c r="D36" s="89"/>
      <c r="E36" s="89"/>
      <c r="F36" s="89"/>
      <c r="G36" s="126"/>
    </row>
    <row r="37" spans="1:7" ht="15.75" thickBot="1" x14ac:dyDescent="0.3">
      <c r="A37" s="303"/>
      <c r="B37" s="91"/>
      <c r="C37" s="92"/>
      <c r="D37" s="92"/>
      <c r="E37" s="92"/>
      <c r="F37" s="92"/>
      <c r="G37" s="127"/>
    </row>
    <row r="38" spans="1:7" ht="15.75" thickBot="1" x14ac:dyDescent="0.3">
      <c r="A38" s="100" t="s">
        <v>10</v>
      </c>
      <c r="B38" s="149">
        <f>SUM(B33:B37)</f>
        <v>1</v>
      </c>
      <c r="C38" s="148"/>
      <c r="D38" s="93"/>
      <c r="E38" s="93"/>
      <c r="F38" s="145">
        <f>SUM(F33:F37)</f>
        <v>0</v>
      </c>
      <c r="G38" s="146">
        <f>SUM(G33:G37)</f>
        <v>51</v>
      </c>
    </row>
    <row r="39" spans="1:7" ht="15.75" thickBot="1" x14ac:dyDescent="0.3">
      <c r="A39" s="101"/>
      <c r="B39" s="108"/>
      <c r="C39" s="94"/>
      <c r="D39" s="94"/>
      <c r="E39" s="94"/>
      <c r="F39" s="94"/>
      <c r="G39" s="95"/>
    </row>
    <row r="40" spans="1:7" ht="15.75" thickBot="1" x14ac:dyDescent="0.3">
      <c r="A40" s="102" t="s">
        <v>18</v>
      </c>
      <c r="B40" s="109">
        <f>+B17+B21+B26+B32+B38</f>
        <v>22</v>
      </c>
      <c r="C40" s="103" t="s">
        <v>110</v>
      </c>
      <c r="D40" s="96"/>
      <c r="E40" s="96"/>
      <c r="F40" s="106">
        <f>+F38+F32+F26+F21+F17</f>
        <v>405</v>
      </c>
      <c r="G40" s="106">
        <f>+G38+G32+G26+G21+G17</f>
        <v>315</v>
      </c>
    </row>
    <row r="41" spans="1:7" x14ac:dyDescent="0.25">
      <c r="A41" s="97"/>
      <c r="B41" s="97"/>
      <c r="C41" s="97"/>
      <c r="D41" s="97"/>
      <c r="E41" s="97"/>
      <c r="F41" s="97"/>
      <c r="G41" s="97"/>
    </row>
    <row r="42" spans="1:7" x14ac:dyDescent="0.25">
      <c r="A42" s="296" t="s">
        <v>60</v>
      </c>
      <c r="B42" s="296"/>
      <c r="C42" s="296"/>
      <c r="D42" s="97"/>
      <c r="E42" s="97"/>
      <c r="F42" s="97"/>
      <c r="G42" s="97"/>
    </row>
    <row r="43" spans="1:7" x14ac:dyDescent="0.25">
      <c r="A43" s="39" t="s">
        <v>27</v>
      </c>
      <c r="B43" s="39">
        <f>+B17+B26+4+B38</f>
        <v>18</v>
      </c>
      <c r="C43" s="98" t="s">
        <v>7</v>
      </c>
      <c r="D43" s="97"/>
      <c r="E43" s="97"/>
      <c r="F43" s="97"/>
      <c r="G43" s="97"/>
    </row>
    <row r="44" spans="1:7" x14ac:dyDescent="0.25">
      <c r="A44" s="39" t="s">
        <v>111</v>
      </c>
      <c r="B44" s="39">
        <v>3</v>
      </c>
      <c r="C44" s="98"/>
      <c r="D44" s="97"/>
      <c r="E44" s="97"/>
      <c r="F44" s="97"/>
      <c r="G44" s="97"/>
    </row>
    <row r="45" spans="1:7" x14ac:dyDescent="0.25">
      <c r="A45" s="39" t="s">
        <v>15</v>
      </c>
      <c r="B45" s="39">
        <v>0</v>
      </c>
      <c r="C45" s="97"/>
      <c r="D45" s="97"/>
      <c r="E45" s="97"/>
      <c r="F45" s="97"/>
      <c r="G45" s="97"/>
    </row>
    <row r="46" spans="1:7" x14ac:dyDescent="0.25">
      <c r="A46" s="39" t="s">
        <v>16</v>
      </c>
      <c r="B46" s="39">
        <v>0</v>
      </c>
      <c r="C46" s="97"/>
      <c r="D46" s="97"/>
      <c r="E46" s="97"/>
      <c r="F46" s="97"/>
      <c r="G46" s="97"/>
    </row>
    <row r="47" spans="1:7" x14ac:dyDescent="0.25">
      <c r="A47" s="39" t="s">
        <v>17</v>
      </c>
      <c r="B47" s="39">
        <v>1</v>
      </c>
      <c r="C47" s="97"/>
      <c r="D47" s="97"/>
      <c r="E47" s="97"/>
      <c r="F47" s="97"/>
      <c r="G47" s="97"/>
    </row>
    <row r="48" spans="1:7" x14ac:dyDescent="0.25">
      <c r="A48" s="295" t="s">
        <v>91</v>
      </c>
      <c r="B48" s="295"/>
      <c r="C48" s="110">
        <f>+F40+G40</f>
        <v>720</v>
      </c>
      <c r="D48" s="97"/>
      <c r="E48" s="97"/>
      <c r="F48" s="97"/>
      <c r="G48" s="97"/>
    </row>
    <row r="49" spans="1:3" x14ac:dyDescent="0.25">
      <c r="A49" s="39" t="s">
        <v>5</v>
      </c>
      <c r="C49" s="169">
        <f>+G40</f>
        <v>315</v>
      </c>
    </row>
    <row r="50" spans="1:3" x14ac:dyDescent="0.25">
      <c r="A50" s="39" t="s">
        <v>6</v>
      </c>
      <c r="C50" s="169">
        <f>+F40</f>
        <v>405</v>
      </c>
    </row>
  </sheetData>
  <mergeCells count="10">
    <mergeCell ref="A48:B48"/>
    <mergeCell ref="A42:C42"/>
    <mergeCell ref="A1:G1"/>
    <mergeCell ref="A2:G2"/>
    <mergeCell ref="B4:B6"/>
    <mergeCell ref="F4:G5"/>
    <mergeCell ref="A18:A20"/>
    <mergeCell ref="A27:A31"/>
    <mergeCell ref="A33:A37"/>
    <mergeCell ref="A22:A25"/>
  </mergeCells>
  <pageMargins left="0.70866141732283472" right="0.70866141732283472" top="0.74803149606299213" bottom="0.74803149606299213" header="0.31496062992125984" footer="0.31496062992125984"/>
  <pageSetup scale="70" orientation="portrait" r:id="rId1"/>
  <rowBreaks count="1" manualBreakCount="1">
    <brk id="2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4"/>
  <sheetViews>
    <sheetView topLeftCell="A34" workbookViewId="0">
      <selection activeCell="A38" sqref="A38:G42"/>
    </sheetView>
  </sheetViews>
  <sheetFormatPr baseColWidth="10" defaultRowHeight="15" x14ac:dyDescent="0.25"/>
  <cols>
    <col min="1" max="1" width="20.42578125" customWidth="1"/>
    <col min="2" max="2" width="6.42578125" customWidth="1"/>
    <col min="3" max="3" width="35" customWidth="1"/>
    <col min="4" max="4" width="15" customWidth="1"/>
    <col min="5" max="5" width="19.5703125" customWidth="1"/>
    <col min="6" max="6" width="11.140625" customWidth="1"/>
    <col min="7" max="7" width="14.85546875" customWidth="1"/>
  </cols>
  <sheetData>
    <row r="1" spans="1:7" ht="20.25" x14ac:dyDescent="0.3">
      <c r="A1" s="304" t="s">
        <v>164</v>
      </c>
      <c r="B1" s="304"/>
      <c r="C1" s="304"/>
      <c r="D1" s="304"/>
      <c r="E1" s="304"/>
      <c r="F1" s="304"/>
      <c r="G1" s="304"/>
    </row>
    <row r="3" spans="1:7" ht="20.25" x14ac:dyDescent="0.3">
      <c r="A3" s="271" t="s">
        <v>19</v>
      </c>
      <c r="B3" s="271"/>
      <c r="C3" s="271"/>
      <c r="D3" s="271"/>
      <c r="E3" s="271"/>
      <c r="F3" s="271"/>
      <c r="G3" s="271"/>
    </row>
    <row r="4" spans="1:7" ht="20.25" x14ac:dyDescent="0.3">
      <c r="A4" s="271" t="s">
        <v>116</v>
      </c>
      <c r="B4" s="271"/>
      <c r="C4" s="271"/>
      <c r="D4" s="271"/>
      <c r="E4" s="271"/>
      <c r="F4" s="271"/>
      <c r="G4" s="271"/>
    </row>
    <row r="5" spans="1:7" ht="21" thickBot="1" x14ac:dyDescent="0.35">
      <c r="C5" s="3"/>
    </row>
    <row r="6" spans="1:7" x14ac:dyDescent="0.25">
      <c r="A6" s="4"/>
      <c r="B6" s="282" t="s">
        <v>14</v>
      </c>
      <c r="C6" s="4"/>
      <c r="D6" s="4"/>
      <c r="E6" s="4"/>
      <c r="F6" s="285" t="s">
        <v>3</v>
      </c>
      <c r="G6" s="286"/>
    </row>
    <row r="7" spans="1:7" ht="15.75" thickBot="1" x14ac:dyDescent="0.3">
      <c r="A7" s="5"/>
      <c r="B7" s="283"/>
      <c r="C7" s="5"/>
      <c r="D7" s="5"/>
      <c r="E7" s="5"/>
      <c r="F7" s="287"/>
      <c r="G7" s="288"/>
    </row>
    <row r="8" spans="1:7" ht="15.75" thickBot="1" x14ac:dyDescent="0.3">
      <c r="A8" s="6" t="s">
        <v>11</v>
      </c>
      <c r="B8" s="284"/>
      <c r="C8" s="6" t="s">
        <v>0</v>
      </c>
      <c r="D8" s="6" t="s">
        <v>1</v>
      </c>
      <c r="E8" s="6" t="s">
        <v>2</v>
      </c>
      <c r="F8" s="7" t="s">
        <v>6</v>
      </c>
      <c r="G8" s="7" t="s">
        <v>5</v>
      </c>
    </row>
    <row r="9" spans="1:7" ht="42.75" x14ac:dyDescent="0.25">
      <c r="A9" s="300" t="s">
        <v>4</v>
      </c>
      <c r="B9" s="114">
        <v>1</v>
      </c>
      <c r="C9" s="182" t="s">
        <v>107</v>
      </c>
      <c r="D9" s="16" t="s">
        <v>114</v>
      </c>
      <c r="E9" s="32" t="s">
        <v>65</v>
      </c>
      <c r="F9" s="164">
        <v>27</v>
      </c>
      <c r="G9" s="170">
        <v>0</v>
      </c>
    </row>
    <row r="10" spans="1:7" ht="32.25" customHeight="1" x14ac:dyDescent="0.25">
      <c r="A10" s="298"/>
      <c r="B10" s="174">
        <v>1</v>
      </c>
      <c r="C10" s="199" t="s">
        <v>107</v>
      </c>
      <c r="D10" s="70" t="s">
        <v>115</v>
      </c>
      <c r="E10" s="194" t="s">
        <v>65</v>
      </c>
      <c r="F10" s="164">
        <v>30</v>
      </c>
      <c r="G10" s="170">
        <v>0</v>
      </c>
    </row>
    <row r="11" spans="1:7" ht="33" customHeight="1" x14ac:dyDescent="0.25">
      <c r="A11" s="298"/>
      <c r="B11" s="114">
        <v>1</v>
      </c>
      <c r="C11" s="200" t="s">
        <v>156</v>
      </c>
      <c r="D11" s="201" t="s">
        <v>142</v>
      </c>
      <c r="E11" s="200" t="s">
        <v>144</v>
      </c>
      <c r="F11" s="198">
        <v>12</v>
      </c>
      <c r="G11" s="193">
        <v>47</v>
      </c>
    </row>
    <row r="12" spans="1:7" ht="57.75" thickBot="1" x14ac:dyDescent="0.3">
      <c r="A12" s="298"/>
      <c r="B12" s="114">
        <v>1</v>
      </c>
      <c r="C12" s="16" t="s">
        <v>157</v>
      </c>
      <c r="D12" s="19" t="s">
        <v>143</v>
      </c>
      <c r="E12" s="202" t="s">
        <v>146</v>
      </c>
      <c r="F12" s="132">
        <v>2</v>
      </c>
      <c r="G12" s="130">
        <v>32</v>
      </c>
    </row>
    <row r="13" spans="1:7" ht="15.75" hidden="1" x14ac:dyDescent="0.25">
      <c r="A13" s="298"/>
      <c r="B13" s="114"/>
      <c r="C13" s="129"/>
      <c r="D13" s="32"/>
      <c r="E13" s="32"/>
      <c r="F13" s="132"/>
      <c r="G13" s="131"/>
    </row>
    <row r="14" spans="1:7" ht="15.75" hidden="1" x14ac:dyDescent="0.25">
      <c r="A14" s="298"/>
      <c r="B14" s="114"/>
      <c r="C14" s="129"/>
      <c r="D14" s="16"/>
      <c r="E14" s="16"/>
      <c r="F14" s="133"/>
      <c r="G14" s="131"/>
    </row>
    <row r="15" spans="1:7" ht="15.75" hidden="1" x14ac:dyDescent="0.25">
      <c r="A15" s="298"/>
      <c r="B15" s="84"/>
      <c r="C15" s="128" t="s">
        <v>7</v>
      </c>
      <c r="D15" s="183"/>
      <c r="E15" s="184"/>
      <c r="F15" s="184"/>
      <c r="G15" s="185"/>
    </row>
    <row r="16" spans="1:7" ht="15.75" hidden="1" x14ac:dyDescent="0.25">
      <c r="A16" s="298"/>
      <c r="B16" s="114"/>
      <c r="C16" s="160"/>
      <c r="D16" s="16"/>
      <c r="E16" s="18"/>
      <c r="F16" s="164"/>
      <c r="G16" s="170"/>
    </row>
    <row r="17" spans="1:7" ht="15.75" hidden="1" x14ac:dyDescent="0.25">
      <c r="A17" s="298"/>
      <c r="B17" s="114"/>
      <c r="C17" s="160"/>
      <c r="D17" s="16"/>
      <c r="E17" s="18"/>
      <c r="F17" s="164"/>
      <c r="G17" s="170"/>
    </row>
    <row r="18" spans="1:7" ht="16.5" hidden="1" thickBot="1" x14ac:dyDescent="0.3">
      <c r="A18" s="298"/>
      <c r="B18" s="114"/>
      <c r="C18" s="160"/>
      <c r="D18" s="181"/>
      <c r="E18" s="163"/>
      <c r="F18" s="51"/>
      <c r="G18" s="171"/>
    </row>
    <row r="19" spans="1:7" ht="15.75" thickBot="1" x14ac:dyDescent="0.3">
      <c r="A19" s="99" t="s">
        <v>10</v>
      </c>
      <c r="B19" s="107">
        <f>SUM(B9:B18)</f>
        <v>4</v>
      </c>
      <c r="C19" s="85"/>
      <c r="D19" s="85"/>
      <c r="E19" s="85"/>
      <c r="F19" s="123">
        <f>SUM(F9:F18)</f>
        <v>71</v>
      </c>
      <c r="G19" s="123">
        <f>SUM(G9:G18)</f>
        <v>79</v>
      </c>
    </row>
    <row r="20" spans="1:7" ht="72" thickBot="1" x14ac:dyDescent="0.3">
      <c r="A20" s="203" t="s">
        <v>28</v>
      </c>
      <c r="B20" s="111">
        <v>1</v>
      </c>
      <c r="C20" s="206" t="s">
        <v>160</v>
      </c>
      <c r="D20" s="205" t="s">
        <v>145</v>
      </c>
      <c r="E20" s="24" t="s">
        <v>109</v>
      </c>
      <c r="F20" s="24">
        <v>22</v>
      </c>
      <c r="G20" s="119">
        <v>0</v>
      </c>
    </row>
    <row r="21" spans="1:7" ht="15.75" thickBot="1" x14ac:dyDescent="0.3">
      <c r="A21" s="99" t="s">
        <v>10</v>
      </c>
      <c r="B21" s="107">
        <f>SUM(B20:B20)</f>
        <v>1</v>
      </c>
      <c r="C21" s="85"/>
      <c r="D21" s="85"/>
      <c r="E21" s="85"/>
      <c r="F21" s="105">
        <f>SUM(F20:F20)</f>
        <v>22</v>
      </c>
      <c r="G21" s="123">
        <f>SUM(G20:G20)</f>
        <v>0</v>
      </c>
    </row>
    <row r="22" spans="1:7" ht="33" customHeight="1" x14ac:dyDescent="0.25">
      <c r="A22" s="300" t="s">
        <v>8</v>
      </c>
      <c r="B22" s="111">
        <v>1</v>
      </c>
      <c r="C22" s="186" t="s">
        <v>117</v>
      </c>
      <c r="D22" s="29" t="s">
        <v>119</v>
      </c>
      <c r="E22" s="24" t="s">
        <v>125</v>
      </c>
      <c r="F22" s="30">
        <v>5</v>
      </c>
      <c r="G22" s="113">
        <v>34</v>
      </c>
    </row>
    <row r="23" spans="1:7" ht="42.75" x14ac:dyDescent="0.25">
      <c r="A23" s="298"/>
      <c r="B23" s="114">
        <v>1</v>
      </c>
      <c r="C23" s="187" t="s">
        <v>118</v>
      </c>
      <c r="D23" s="19" t="s">
        <v>120</v>
      </c>
      <c r="E23" s="16" t="s">
        <v>87</v>
      </c>
      <c r="F23" s="16">
        <v>19</v>
      </c>
      <c r="G23" s="117">
        <v>14</v>
      </c>
    </row>
    <row r="24" spans="1:7" ht="30.75" customHeight="1" x14ac:dyDescent="0.25">
      <c r="A24" s="298"/>
      <c r="B24" s="114">
        <v>1</v>
      </c>
      <c r="C24" s="188" t="s">
        <v>117</v>
      </c>
      <c r="D24" s="19" t="s">
        <v>121</v>
      </c>
      <c r="E24" s="16" t="s">
        <v>126</v>
      </c>
      <c r="F24" s="16">
        <v>8</v>
      </c>
      <c r="G24" s="117">
        <v>40</v>
      </c>
    </row>
    <row r="25" spans="1:7" ht="30.75" customHeight="1" x14ac:dyDescent="0.25">
      <c r="A25" s="298"/>
      <c r="B25" s="114">
        <v>1</v>
      </c>
      <c r="C25" s="188" t="s">
        <v>117</v>
      </c>
      <c r="D25" s="19" t="s">
        <v>122</v>
      </c>
      <c r="E25" s="16" t="s">
        <v>127</v>
      </c>
      <c r="F25" s="16">
        <v>7</v>
      </c>
      <c r="G25" s="117">
        <v>25</v>
      </c>
    </row>
    <row r="26" spans="1:7" ht="31.5" customHeight="1" x14ac:dyDescent="0.25">
      <c r="A26" s="298"/>
      <c r="B26" s="114">
        <v>1</v>
      </c>
      <c r="C26" s="188" t="s">
        <v>117</v>
      </c>
      <c r="D26" s="19" t="s">
        <v>123</v>
      </c>
      <c r="E26" s="16" t="s">
        <v>128</v>
      </c>
      <c r="F26" s="16">
        <v>14</v>
      </c>
      <c r="G26" s="117">
        <v>35</v>
      </c>
    </row>
    <row r="27" spans="1:7" ht="29.25" thickBot="1" x14ac:dyDescent="0.3">
      <c r="A27" s="299"/>
      <c r="B27" s="151">
        <v>1</v>
      </c>
      <c r="C27" s="189" t="s">
        <v>117</v>
      </c>
      <c r="D27" s="33" t="s">
        <v>124</v>
      </c>
      <c r="E27" s="27" t="s">
        <v>129</v>
      </c>
      <c r="F27" s="27">
        <v>11</v>
      </c>
      <c r="G27" s="190">
        <v>20</v>
      </c>
    </row>
    <row r="28" spans="1:7" ht="15.75" thickBot="1" x14ac:dyDescent="0.3">
      <c r="A28" s="99" t="s">
        <v>10</v>
      </c>
      <c r="B28" s="195">
        <f>SUM(B22:B27)</f>
        <v>6</v>
      </c>
      <c r="C28" s="120"/>
      <c r="D28" s="121"/>
      <c r="E28" s="121"/>
      <c r="F28" s="139">
        <f>SUM(F22:F27)</f>
        <v>64</v>
      </c>
      <c r="G28" s="140">
        <f>SUM(G22:G27)</f>
        <v>168</v>
      </c>
    </row>
    <row r="29" spans="1:7" ht="42" customHeight="1" x14ac:dyDescent="0.25">
      <c r="A29" s="300" t="s">
        <v>9</v>
      </c>
      <c r="B29" s="111">
        <v>1</v>
      </c>
      <c r="C29" s="196" t="s">
        <v>161</v>
      </c>
      <c r="D29" s="29" t="s">
        <v>135</v>
      </c>
      <c r="E29" s="24" t="s">
        <v>136</v>
      </c>
      <c r="F29" s="24">
        <v>41</v>
      </c>
      <c r="G29" s="119">
        <v>18</v>
      </c>
    </row>
    <row r="30" spans="1:7" ht="42.75" customHeight="1" x14ac:dyDescent="0.25">
      <c r="A30" s="298"/>
      <c r="B30" s="114">
        <v>1</v>
      </c>
      <c r="C30" s="197" t="s">
        <v>161</v>
      </c>
      <c r="D30" s="19" t="s">
        <v>137</v>
      </c>
      <c r="E30" s="16" t="s">
        <v>138</v>
      </c>
      <c r="F30" s="16">
        <v>6</v>
      </c>
      <c r="G30" s="117">
        <v>77</v>
      </c>
    </row>
    <row r="31" spans="1:7" ht="28.5" x14ac:dyDescent="0.25">
      <c r="A31" s="298"/>
      <c r="B31" s="114">
        <v>1</v>
      </c>
      <c r="C31" s="197" t="s">
        <v>162</v>
      </c>
      <c r="D31" s="19" t="s">
        <v>139</v>
      </c>
      <c r="E31" s="16" t="s">
        <v>12</v>
      </c>
      <c r="F31" s="16">
        <v>4</v>
      </c>
      <c r="G31" s="117">
        <v>37</v>
      </c>
    </row>
    <row r="32" spans="1:7" ht="33" customHeight="1" x14ac:dyDescent="0.25">
      <c r="A32" s="298"/>
      <c r="B32" s="174">
        <v>1</v>
      </c>
      <c r="C32" s="167" t="s">
        <v>163</v>
      </c>
      <c r="D32" s="218" t="s">
        <v>140</v>
      </c>
      <c r="E32" s="70" t="s">
        <v>141</v>
      </c>
      <c r="F32" s="70">
        <v>17</v>
      </c>
      <c r="G32" s="219">
        <v>31</v>
      </c>
    </row>
    <row r="33" spans="1:7" ht="43.5" thickBot="1" x14ac:dyDescent="0.3">
      <c r="A33" s="305"/>
      <c r="B33" s="151">
        <v>1</v>
      </c>
      <c r="C33" s="189" t="s">
        <v>158</v>
      </c>
      <c r="D33" s="33" t="s">
        <v>159</v>
      </c>
      <c r="E33" s="27" t="s">
        <v>97</v>
      </c>
      <c r="F33" s="27">
        <v>27</v>
      </c>
      <c r="G33" s="27">
        <v>1</v>
      </c>
    </row>
    <row r="34" spans="1:7" ht="15.75" thickBot="1" x14ac:dyDescent="0.3">
      <c r="A34" s="99" t="s">
        <v>10</v>
      </c>
      <c r="B34" s="99">
        <f>SUM(B29:B33)</f>
        <v>5</v>
      </c>
      <c r="C34" s="87"/>
      <c r="D34" s="85"/>
      <c r="E34" s="85"/>
      <c r="F34" s="105">
        <f>SUM(F29:F33)</f>
        <v>95</v>
      </c>
      <c r="G34" s="123">
        <f>SUM(G29:G33)</f>
        <v>164</v>
      </c>
    </row>
    <row r="35" spans="1:7" ht="36" customHeight="1" thickBot="1" x14ac:dyDescent="0.3">
      <c r="A35" s="204" t="s">
        <v>37</v>
      </c>
      <c r="B35" s="104">
        <v>1</v>
      </c>
      <c r="C35" s="208" t="s">
        <v>147</v>
      </c>
      <c r="D35" s="29" t="s">
        <v>148</v>
      </c>
      <c r="E35" s="207" t="s">
        <v>149</v>
      </c>
      <c r="F35" s="143">
        <v>0</v>
      </c>
      <c r="G35" s="144">
        <v>61</v>
      </c>
    </row>
    <row r="36" spans="1:7" ht="15.75" thickBot="1" x14ac:dyDescent="0.3">
      <c r="A36" s="99" t="s">
        <v>10</v>
      </c>
      <c r="B36" s="149">
        <f>SUM(B35:B35)</f>
        <v>1</v>
      </c>
      <c r="C36" s="148"/>
      <c r="D36" s="93"/>
      <c r="E36" s="93"/>
      <c r="F36" s="145">
        <f>SUM(F35:F35)</f>
        <v>0</v>
      </c>
      <c r="G36" s="146">
        <f>SUM(G35:G35)</f>
        <v>61</v>
      </c>
    </row>
    <row r="37" spans="1:7" ht="15.75" thickBot="1" x14ac:dyDescent="0.3">
      <c r="A37" s="191"/>
      <c r="B37" s="192"/>
      <c r="C37" s="220"/>
      <c r="D37" s="94"/>
      <c r="E37" s="94"/>
      <c r="F37" s="192"/>
      <c r="G37" s="192"/>
    </row>
    <row r="38" spans="1:7" ht="42.75" x14ac:dyDescent="0.25">
      <c r="A38" s="301" t="s">
        <v>130</v>
      </c>
      <c r="B38" s="209">
        <v>1</v>
      </c>
      <c r="C38" s="221" t="s">
        <v>131</v>
      </c>
      <c r="D38" s="210" t="s">
        <v>132</v>
      </c>
      <c r="E38" s="24" t="s">
        <v>133</v>
      </c>
      <c r="F38" s="211">
        <v>29</v>
      </c>
      <c r="G38" s="212">
        <v>0</v>
      </c>
    </row>
    <row r="39" spans="1:7" ht="57" x14ac:dyDescent="0.25">
      <c r="A39" s="302"/>
      <c r="B39" s="213">
        <v>1</v>
      </c>
      <c r="C39" s="214" t="s">
        <v>131</v>
      </c>
      <c r="D39" s="58" t="s">
        <v>153</v>
      </c>
      <c r="E39" s="16" t="s">
        <v>150</v>
      </c>
      <c r="F39" s="164">
        <v>90</v>
      </c>
      <c r="G39" s="170">
        <v>0</v>
      </c>
    </row>
    <row r="40" spans="1:7" ht="57" x14ac:dyDescent="0.25">
      <c r="A40" s="302"/>
      <c r="B40" s="213">
        <v>1</v>
      </c>
      <c r="C40" s="217" t="s">
        <v>131</v>
      </c>
      <c r="D40" s="58" t="s">
        <v>154</v>
      </c>
      <c r="E40" s="16" t="s">
        <v>151</v>
      </c>
      <c r="F40" s="164">
        <v>60</v>
      </c>
      <c r="G40" s="170">
        <v>0</v>
      </c>
    </row>
    <row r="41" spans="1:7" ht="43.5" thickBot="1" x14ac:dyDescent="0.3">
      <c r="A41" s="303"/>
      <c r="B41" s="215">
        <v>1</v>
      </c>
      <c r="C41" s="216" t="s">
        <v>131</v>
      </c>
      <c r="D41" s="61" t="s">
        <v>155</v>
      </c>
      <c r="E41" s="27" t="s">
        <v>152</v>
      </c>
      <c r="F41" s="51">
        <v>45</v>
      </c>
      <c r="G41" s="171">
        <v>0</v>
      </c>
    </row>
    <row r="42" spans="1:7" ht="15.75" thickBot="1" x14ac:dyDescent="0.3">
      <c r="A42" s="99" t="s">
        <v>10</v>
      </c>
      <c r="B42" s="149">
        <f>SUM(B38:B41)</f>
        <v>4</v>
      </c>
      <c r="C42" s="148"/>
      <c r="D42" s="93"/>
      <c r="E42" s="93"/>
      <c r="F42" s="145">
        <f>SUM(F38:F41)</f>
        <v>224</v>
      </c>
      <c r="G42" s="146">
        <f>SUM(G38:G41)</f>
        <v>0</v>
      </c>
    </row>
    <row r="43" spans="1:7" ht="15.75" thickBot="1" x14ac:dyDescent="0.3">
      <c r="A43" s="101"/>
      <c r="B43" s="108"/>
      <c r="C43" s="94"/>
      <c r="D43" s="94"/>
      <c r="E43" s="94"/>
      <c r="F43" s="94"/>
      <c r="G43" s="94"/>
    </row>
    <row r="44" spans="1:7" ht="15.75" thickBot="1" x14ac:dyDescent="0.3">
      <c r="A44" s="102" t="s">
        <v>18</v>
      </c>
      <c r="B44" s="102">
        <f>+B42+B36+B34+B28+B21+B19</f>
        <v>21</v>
      </c>
      <c r="C44" s="103" t="s">
        <v>110</v>
      </c>
      <c r="D44" s="96"/>
      <c r="E44" s="96"/>
      <c r="F44" s="106">
        <f>+F42+F36+F34+F28+F21+F19</f>
        <v>476</v>
      </c>
      <c r="G44" s="106">
        <f>+G42+G36+G34+G28+G21+G19</f>
        <v>472</v>
      </c>
    </row>
    <row r="45" spans="1:7" x14ac:dyDescent="0.25">
      <c r="A45" s="97"/>
      <c r="B45" s="97"/>
      <c r="C45" s="97"/>
      <c r="D45" s="97"/>
      <c r="E45" s="97"/>
      <c r="F45" s="97"/>
      <c r="G45" s="97"/>
    </row>
    <row r="46" spans="1:7" x14ac:dyDescent="0.25">
      <c r="A46" s="296" t="s">
        <v>134</v>
      </c>
      <c r="B46" s="296"/>
      <c r="C46" s="296"/>
      <c r="D46" s="97"/>
      <c r="E46" s="97"/>
      <c r="F46" s="97"/>
      <c r="G46" s="97"/>
    </row>
    <row r="47" spans="1:7" x14ac:dyDescent="0.25">
      <c r="A47" s="39" t="s">
        <v>27</v>
      </c>
      <c r="B47" s="39">
        <v>14</v>
      </c>
      <c r="C47" s="98" t="s">
        <v>7</v>
      </c>
      <c r="D47" s="97"/>
      <c r="E47" s="97"/>
      <c r="F47" s="97"/>
      <c r="G47" s="97"/>
    </row>
    <row r="48" spans="1:7" x14ac:dyDescent="0.25">
      <c r="A48" s="39" t="s">
        <v>111</v>
      </c>
      <c r="B48" s="39">
        <v>1</v>
      </c>
      <c r="C48" s="98"/>
      <c r="D48" s="97"/>
      <c r="E48" s="97"/>
      <c r="F48" s="97"/>
      <c r="G48" s="97"/>
    </row>
    <row r="49" spans="1:7" x14ac:dyDescent="0.25">
      <c r="A49" s="39" t="s">
        <v>15</v>
      </c>
      <c r="B49" s="39">
        <v>4</v>
      </c>
      <c r="C49" s="97"/>
      <c r="D49" s="97"/>
      <c r="E49" s="97"/>
      <c r="F49" s="97"/>
      <c r="G49" s="97"/>
    </row>
    <row r="50" spans="1:7" x14ac:dyDescent="0.25">
      <c r="A50" s="39" t="s">
        <v>16</v>
      </c>
      <c r="B50" s="39">
        <v>2</v>
      </c>
      <c r="C50" s="97"/>
      <c r="D50" s="97"/>
      <c r="E50" s="97"/>
      <c r="F50" s="97"/>
      <c r="G50" s="97"/>
    </row>
    <row r="51" spans="1:7" x14ac:dyDescent="0.25">
      <c r="A51" s="39" t="s">
        <v>17</v>
      </c>
      <c r="B51" s="39">
        <v>0</v>
      </c>
      <c r="C51" s="97"/>
      <c r="D51" s="97"/>
      <c r="E51" s="97"/>
      <c r="F51" s="97"/>
      <c r="G51" s="97"/>
    </row>
    <row r="52" spans="1:7" x14ac:dyDescent="0.25">
      <c r="A52" s="295" t="s">
        <v>91</v>
      </c>
      <c r="B52" s="295"/>
      <c r="C52" s="110">
        <f>+F44+G44</f>
        <v>948</v>
      </c>
      <c r="D52" s="97"/>
      <c r="E52" s="97"/>
      <c r="F52" s="97"/>
      <c r="G52" s="97"/>
    </row>
    <row r="53" spans="1:7" x14ac:dyDescent="0.25">
      <c r="A53" s="39" t="s">
        <v>5</v>
      </c>
      <c r="C53" s="169">
        <f>+G44</f>
        <v>472</v>
      </c>
    </row>
    <row r="54" spans="1:7" x14ac:dyDescent="0.25">
      <c r="A54" s="39" t="s">
        <v>6</v>
      </c>
      <c r="C54" s="169">
        <f>+F44</f>
        <v>476</v>
      </c>
    </row>
  </sheetData>
  <mergeCells count="11">
    <mergeCell ref="A1:G1"/>
    <mergeCell ref="A22:A27"/>
    <mergeCell ref="A46:C46"/>
    <mergeCell ref="A52:B52"/>
    <mergeCell ref="A38:A41"/>
    <mergeCell ref="A29:A33"/>
    <mergeCell ref="A9:A18"/>
    <mergeCell ref="A3:G3"/>
    <mergeCell ref="A4:G4"/>
    <mergeCell ref="B6:B8"/>
    <mergeCell ref="F6:G7"/>
  </mergeCells>
  <pageMargins left="0.70866141732283472" right="0.70866141732283472" top="0.74803149606299213" bottom="0.74803149606299213" header="0.31496062992125984" footer="0.31496062992125984"/>
  <pageSetup scale="75" orientation="portrait" horizontalDpi="300" verticalDpi="300" r:id="rId1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</vt:i4>
      </vt:variant>
    </vt:vector>
  </HeadingPairs>
  <TitlesOfParts>
    <vt:vector size="9" baseType="lpstr">
      <vt:lpstr>ENERO-MARZO</vt:lpstr>
      <vt:lpstr>ABRIL-JUNIO</vt:lpstr>
      <vt:lpstr>JULIO-SEPTIEMBRE</vt:lpstr>
      <vt:lpstr>OCTUBRE-DICIEMBRE</vt:lpstr>
      <vt:lpstr>'ENERO-MARZO'!Área_de_impresión</vt:lpstr>
      <vt:lpstr>'ABRIL-JUNIO'!Títulos_a_imprimir</vt:lpstr>
      <vt:lpstr>'ENERO-MARZO'!Títulos_a_imprimir</vt:lpstr>
      <vt:lpstr>'JULIO-SEPTIEMBRE'!Títulos_a_imprimir</vt:lpstr>
      <vt:lpstr>'OCTUBRE-DICIEMBRE'!Títulos_a_imprimir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mestre</dc:creator>
  <cp:lastModifiedBy>carmen mestre</cp:lastModifiedBy>
  <cp:lastPrinted>2018-03-05T16:52:55Z</cp:lastPrinted>
  <dcterms:created xsi:type="dcterms:W3CDTF">2016-02-18T17:42:31Z</dcterms:created>
  <dcterms:modified xsi:type="dcterms:W3CDTF">2018-03-05T16:56:25Z</dcterms:modified>
</cp:coreProperties>
</file>