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CARMEN 2018\PARA JULIA-TRANSPARENCIA\ENERO\"/>
    </mc:Choice>
  </mc:AlternateContent>
  <bookViews>
    <workbookView xWindow="240" yWindow="60" windowWidth="19440" windowHeight="8010" xr2:uid="{00000000-000D-0000-FFFF-FFFF00000000}"/>
  </bookViews>
  <sheets>
    <sheet name="ENERO-MARZO" sheetId="1" r:id="rId1"/>
    <sheet name="ABRIL-JUNIO" sheetId="3" r:id="rId2"/>
    <sheet name="JULIO-SEPTIEMBRE" sheetId="4" r:id="rId3"/>
    <sheet name="OCTUBRE-DICIEMBRE" sheetId="5" r:id="rId4"/>
  </sheets>
  <definedNames>
    <definedName name="_xlnm.Print_Area" localSheetId="0">'ENERO-MARZO'!$A$1:$G$52</definedName>
    <definedName name="_xlnm.Print_Titles" localSheetId="1">'ABRIL-JUNIO'!$1:$6</definedName>
    <definedName name="_xlnm.Print_Titles" localSheetId="0">'ENERO-MARZO'!$1:$6</definedName>
    <definedName name="_xlnm.Print_Titles" localSheetId="2">'JULIO-SEPTIEMBRE'!$1:$6</definedName>
    <definedName name="_xlnm.Print_Titles" localSheetId="3">'OCTUBRE-DICIEMBRE'!$1:$5</definedName>
  </definedNames>
  <calcPr calcId="171027"/>
</workbook>
</file>

<file path=xl/calcChain.xml><?xml version="1.0" encoding="utf-8"?>
<calcChain xmlns="http://schemas.openxmlformats.org/spreadsheetml/2006/main">
  <c r="G24" i="1" l="1"/>
  <c r="F24" i="1"/>
  <c r="B24" i="1"/>
  <c r="G41" i="1"/>
  <c r="F41" i="1"/>
  <c r="B41" i="1"/>
  <c r="G42" i="5" l="1"/>
  <c r="F42" i="5"/>
  <c r="B42" i="5"/>
  <c r="G34" i="5"/>
  <c r="F34" i="5"/>
  <c r="B34" i="5"/>
  <c r="G36" i="5" l="1"/>
  <c r="F36" i="5"/>
  <c r="B36" i="5"/>
  <c r="G28" i="5"/>
  <c r="F28" i="5"/>
  <c r="B28" i="5"/>
  <c r="G21" i="5"/>
  <c r="F21" i="5"/>
  <c r="B21" i="5"/>
  <c r="G19" i="5"/>
  <c r="F19" i="5"/>
  <c r="B19" i="5"/>
  <c r="G17" i="4"/>
  <c r="F17" i="4"/>
  <c r="G44" i="5" l="1"/>
  <c r="C53" i="5" s="1"/>
  <c r="B44" i="5"/>
  <c r="F44" i="5"/>
  <c r="C54" i="5" s="1"/>
  <c r="C52" i="5" l="1"/>
  <c r="G26" i="4" l="1"/>
  <c r="F26" i="4"/>
  <c r="B26" i="4"/>
  <c r="B17" i="4" l="1"/>
  <c r="G38" i="4" l="1"/>
  <c r="F38" i="4"/>
  <c r="G32" i="4" l="1"/>
  <c r="F32" i="4"/>
  <c r="F21" i="4" l="1"/>
  <c r="F40" i="4" s="1"/>
  <c r="C50" i="4" s="1"/>
  <c r="G21" i="4"/>
  <c r="G40" i="4" s="1"/>
  <c r="C49" i="4" s="1"/>
  <c r="C48" i="4" l="1"/>
  <c r="B38" i="4"/>
  <c r="B43" i="4" s="1"/>
  <c r="B32" i="4"/>
  <c r="B21" i="4"/>
  <c r="B40" i="4" l="1"/>
  <c r="G32" i="3" l="1"/>
  <c r="F32" i="3"/>
  <c r="B32" i="3"/>
  <c r="G18" i="3"/>
  <c r="F18" i="3"/>
  <c r="B18" i="3"/>
  <c r="B14" i="3"/>
  <c r="G14" i="3"/>
  <c r="F14" i="3"/>
  <c r="G26" i="3" l="1"/>
  <c r="F26" i="3"/>
  <c r="B26" i="3"/>
  <c r="G21" i="3"/>
  <c r="F21" i="3"/>
  <c r="B21" i="3"/>
  <c r="C37" i="3" l="1"/>
  <c r="G34" i="3"/>
  <c r="F34" i="3"/>
  <c r="C41" i="3" s="1"/>
  <c r="B34" i="3"/>
  <c r="G36" i="1"/>
  <c r="F36" i="1"/>
  <c r="G31" i="1"/>
  <c r="F31" i="1"/>
  <c r="F43" i="1" s="1"/>
  <c r="B31" i="1"/>
  <c r="B46" i="1" s="1"/>
  <c r="G21" i="1"/>
  <c r="F21" i="1"/>
  <c r="B21" i="1"/>
  <c r="G14" i="1"/>
  <c r="F14" i="1"/>
  <c r="B14" i="1"/>
  <c r="B36" i="1" l="1"/>
  <c r="B43" i="1" l="1"/>
  <c r="G43" i="1" l="1"/>
  <c r="B51" i="1" l="1"/>
</calcChain>
</file>

<file path=xl/sharedStrings.xml><?xml version="1.0" encoding="utf-8"?>
<sst xmlns="http://schemas.openxmlformats.org/spreadsheetml/2006/main" count="329" uniqueCount="180">
  <si>
    <t>ACTIVIDAD</t>
  </si>
  <si>
    <t>FECHA</t>
  </si>
  <si>
    <t>LUGAR</t>
  </si>
  <si>
    <t>BENEFICIARIOS</t>
  </si>
  <si>
    <t>AGRICULTURA COMPETITIVA</t>
  </si>
  <si>
    <t>PRODUCTORES</t>
  </si>
  <si>
    <t>TÉCNICOS</t>
  </si>
  <si>
    <t xml:space="preserve"> </t>
  </si>
  <si>
    <t>RECURSOS NATURALES</t>
  </si>
  <si>
    <t>ACCESO A LAS CIENCIAS MODERNAS</t>
  </si>
  <si>
    <t xml:space="preserve">SUB-TOTAL </t>
  </si>
  <si>
    <t>DEPARTAMENTO</t>
  </si>
  <si>
    <t>Dajabón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</si>
  <si>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de actualización  en producción de arroz para técnicos y agricultores</t>
    </r>
  </si>
  <si>
    <t>Cant. Actividades</t>
  </si>
  <si>
    <t>CHARLAS:</t>
  </si>
  <si>
    <t>SOCIALIZACIONES:</t>
  </si>
  <si>
    <t>DÍAS DE CAMPO:</t>
  </si>
  <si>
    <t xml:space="preserve">TOTAL GENERAL </t>
  </si>
  <si>
    <t xml:space="preserve">CONSOLIDADO EJECUCIÓN CAPACITACIONES </t>
  </si>
  <si>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Manejo tecnológico del cultivo de Musáceas</t>
    </r>
  </si>
  <si>
    <t>Vicente Noble</t>
  </si>
  <si>
    <t>ACTIVIDADES</t>
  </si>
  <si>
    <t>TRIMESTRE ABRIL - JUNIO  2017</t>
  </si>
  <si>
    <r>
      <rPr>
        <b/>
        <sz val="11"/>
        <color theme="1"/>
        <rFont val="Cambria"/>
        <family val="1"/>
        <scheme val="major"/>
      </rPr>
      <t>Curso-taller</t>
    </r>
    <r>
      <rPr>
        <sz val="11"/>
        <color theme="1"/>
        <rFont val="Cambria"/>
        <family val="1"/>
        <scheme val="major"/>
      </rPr>
      <t xml:space="preserve"> sobre manejo tecnológico y comercialización del cultivo de la pitahaya </t>
    </r>
  </si>
  <si>
    <t xml:space="preserve">Abril 8 y 9 </t>
  </si>
  <si>
    <t>Los Ríos, Bahoruco</t>
  </si>
  <si>
    <t>CURSOS-TALLERES:</t>
  </si>
  <si>
    <t>CAPACITACIÓN Y DIFUSIÓN DE TECNOLOGÍAS</t>
  </si>
  <si>
    <t>Galván, Bahoruco.</t>
  </si>
  <si>
    <t>Abril 29 y 30</t>
  </si>
  <si>
    <t>El Limón, Jimaní</t>
  </si>
  <si>
    <t xml:space="preserve">Abril 27 y 28 </t>
  </si>
  <si>
    <t>Juma, Bonao.</t>
  </si>
  <si>
    <t xml:space="preserve"> Abril 4</t>
  </si>
  <si>
    <t xml:space="preserve"> Abril 5</t>
  </si>
  <si>
    <t>Ranchito, La Vega.</t>
  </si>
  <si>
    <t>PRODUCCIÓN ANIMAL</t>
  </si>
  <si>
    <t xml:space="preserve"> Mayo 5 al 27</t>
  </si>
  <si>
    <t>Cumayasa, La Romana</t>
  </si>
  <si>
    <t>Mayo 5 y 6</t>
  </si>
  <si>
    <r>
      <t xml:space="preserve">Curso-taller </t>
    </r>
    <r>
      <rPr>
        <sz val="11"/>
        <color theme="1"/>
        <rFont val="Cambria"/>
        <family val="1"/>
        <scheme val="major"/>
      </rPr>
      <t>sobre manejo tecnológico y comercialización del cultivo de la pitahaya a productores.</t>
    </r>
  </si>
  <si>
    <r>
      <t xml:space="preserve">Curso-taller </t>
    </r>
    <r>
      <rPr>
        <sz val="11"/>
        <rFont val="Cambria"/>
        <family val="1"/>
        <scheme val="major"/>
      </rPr>
      <t>sobre manejo tecnológico y comercialización del cultivo de la pitahaya a productores.</t>
    </r>
  </si>
  <si>
    <t>Los Toros, Azua</t>
  </si>
  <si>
    <t>Azua</t>
  </si>
  <si>
    <t xml:space="preserve"> Mayo 25</t>
  </si>
  <si>
    <t xml:space="preserve"> Mayo 26</t>
  </si>
  <si>
    <t xml:space="preserve"> Mayo 27</t>
  </si>
  <si>
    <t>El Factor, Ma. Trinidad Sánchez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</si>
  <si>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"Instalación, Manejo y Sanidad de Apiarios"</t>
    </r>
  </si>
  <si>
    <t xml:space="preserve"> Mayo 19</t>
  </si>
  <si>
    <t>San Pedro de Macorís</t>
  </si>
  <si>
    <t xml:space="preserve"> Mayo 26 y 27</t>
  </si>
  <si>
    <r>
      <rPr>
        <b/>
        <sz val="11"/>
        <color theme="1"/>
        <rFont val="Cambria"/>
        <family val="1"/>
        <scheme val="major"/>
      </rPr>
      <t>Curso-Taller</t>
    </r>
    <r>
      <rPr>
        <sz val="11"/>
        <color theme="1"/>
        <rFont val="Cambria"/>
        <family val="1"/>
        <scheme val="major"/>
      </rPr>
      <t xml:space="preserve"> sobre el Sistema Intensivo del Cultivo de Arroz SICA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</si>
  <si>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"Producción y Manejo Sostenible de Ovinos y Caprinos"</t>
    </r>
  </si>
  <si>
    <t>TOTAL BENEFICIARIOS</t>
  </si>
  <si>
    <t>Neyba, Bahoruco.</t>
  </si>
  <si>
    <r>
      <t>Curso</t>
    </r>
    <r>
      <rPr>
        <sz val="11"/>
        <color rgb="FF000000"/>
        <rFont val="Cambria"/>
        <family val="1"/>
        <scheme val="major"/>
      </rPr>
      <t xml:space="preserve"> introductorio sobre Sistema Intensivo del Cultivo de Arroz para Productores</t>
    </r>
  </si>
  <si>
    <t>Junio 17 y 18</t>
  </si>
  <si>
    <t>Pueblo Nuevo, San Juan.</t>
  </si>
  <si>
    <t>TRIMESTRE  JULIO-SEPTIEMBRE  2017</t>
  </si>
  <si>
    <r>
      <t xml:space="preserve">Curso </t>
    </r>
    <r>
      <rPr>
        <sz val="11"/>
        <color rgb="FF000000"/>
        <rFont val="Cambria"/>
        <family val="1"/>
        <scheme val="major"/>
      </rPr>
      <t>Producción de Limón para Agricultores de Vicente Noble y Región Enriquillo</t>
    </r>
  </si>
  <si>
    <t xml:space="preserve"> Julio 22</t>
  </si>
  <si>
    <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</si>
  <si>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t>Julio 5 y 6</t>
  </si>
  <si>
    <t>Mata Larga, San Francisco de Macorís</t>
  </si>
  <si>
    <t>Julio 11 y 12</t>
  </si>
  <si>
    <t>Julio 20 y 21</t>
  </si>
  <si>
    <t>Yamasá</t>
  </si>
  <si>
    <r>
      <t xml:space="preserve">Diplomado </t>
    </r>
    <r>
      <rPr>
        <sz val="11"/>
        <color theme="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</si>
  <si>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t>Julio 17 al 22. Continúa del 31 de Julio al 5 de Agosto</t>
  </si>
  <si>
    <t>San Juan de la Maguana</t>
  </si>
  <si>
    <r>
      <rPr>
        <b/>
        <sz val="11"/>
        <color rgb="FF000000"/>
        <rFont val="Cambria"/>
        <family val="1"/>
        <scheme val="major"/>
      </rPr>
      <t>Curso-Taller</t>
    </r>
    <r>
      <rPr>
        <sz val="11"/>
        <color rgb="FF000000"/>
        <rFont val="Cambria"/>
        <family val="1"/>
        <scheme val="major"/>
      </rPr>
      <t xml:space="preserve"> sobre Agricultura Orgánica</t>
    </r>
  </si>
  <si>
    <t>TRIMESTRE ENERO-MARZO</t>
  </si>
  <si>
    <r>
      <t xml:space="preserve">Curso </t>
    </r>
    <r>
      <rPr>
        <sz val="11"/>
        <color rgb="FF000000"/>
        <rFont val="Cambria"/>
        <family val="1"/>
        <scheme val="major"/>
      </rPr>
      <t>Manejo de Apiarios</t>
    </r>
  </si>
  <si>
    <t>Agosto 11 y 12</t>
  </si>
  <si>
    <t>Guayubín, Montecristi</t>
  </si>
  <si>
    <t>Agosto 25 y 26</t>
  </si>
  <si>
    <t>Agosto 3 y 4</t>
  </si>
  <si>
    <t>Agosto 21 y 25</t>
  </si>
  <si>
    <t>Agosto 31 y Septiembre 1ero.</t>
  </si>
  <si>
    <t>Hato Mayor</t>
  </si>
  <si>
    <t>Palma Grande, Altamira</t>
  </si>
  <si>
    <r>
      <rPr>
        <b/>
        <sz val="12"/>
        <color theme="1"/>
        <rFont val="Cambria"/>
        <family val="1"/>
      </rPr>
      <t xml:space="preserve">Curso </t>
    </r>
    <r>
      <rPr>
        <sz val="12"/>
        <color theme="1"/>
        <rFont val="Cambria"/>
        <family val="1"/>
      </rPr>
      <t>“Manejo Cosecha y Postcosecha del Cacao”</t>
    </r>
  </si>
  <si>
    <r>
      <rPr>
        <b/>
        <sz val="12"/>
        <color theme="1"/>
        <rFont val="Cambria"/>
        <family val="1"/>
      </rPr>
      <t xml:space="preserve"> Curso </t>
    </r>
    <r>
      <rPr>
        <sz val="12"/>
        <color theme="1"/>
        <rFont val="Cambria"/>
        <family val="1"/>
      </rPr>
      <t>“Manejo Cosecha y Postcosecha del Cacao”</t>
    </r>
  </si>
  <si>
    <t>Agosto 21 al 26. Continúa del 4 al 9 de Septiembre</t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</si>
  <si>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 xml:space="preserve">Gestión de Suelos y Agua  </t>
    </r>
  </si>
  <si>
    <t>La Lima de Palmarejo, Santiago Rodríguez</t>
  </si>
  <si>
    <t>Agosto 5 al 27</t>
  </si>
  <si>
    <t>Batey 4, Tamayo.</t>
  </si>
  <si>
    <r>
      <t xml:space="preserve"> </t>
    </r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Producción y Manejo Sostenible de Ovino-Caprinos en Ecosistema de Bosque Seco</t>
    </r>
  </si>
  <si>
    <t>TOTAL BENEFICIARIOS: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</si>
  <si>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Empoderamiento y Asociatividad</t>
    </r>
  </si>
  <si>
    <t>Septiembre 9 y 10</t>
  </si>
  <si>
    <r>
      <t>Curso</t>
    </r>
    <r>
      <rPr>
        <sz val="11"/>
        <color theme="1"/>
        <rFont val="Cambria"/>
        <family val="1"/>
        <scheme val="major"/>
      </rPr>
      <t xml:space="preserve"> Agricultura Orgánica</t>
    </r>
  </si>
  <si>
    <t>Septiembre 1 y 2</t>
  </si>
  <si>
    <r>
      <t>Curso</t>
    </r>
    <r>
      <rPr>
        <sz val="11"/>
        <color theme="1"/>
        <rFont val="Cambria"/>
        <family val="1"/>
        <scheme val="major"/>
      </rPr>
      <t xml:space="preserve"> "Producción de Limones para Técnicos"</t>
    </r>
  </si>
  <si>
    <t>Monte Plata</t>
  </si>
  <si>
    <r>
      <rPr>
        <b/>
        <sz val="11"/>
        <color rgb="FF000000"/>
        <rFont val="Cambria"/>
        <family val="1"/>
        <scheme val="major"/>
      </rPr>
      <t>Día de Campo</t>
    </r>
    <r>
      <rPr>
        <sz val="11"/>
        <color rgb="FF000000"/>
        <rFont val="Cambria"/>
        <family val="1"/>
        <scheme val="major"/>
      </rPr>
      <t xml:space="preserve"> en producción de Limones</t>
    </r>
  </si>
  <si>
    <t xml:space="preserve"> Septiembre 15  </t>
  </si>
  <si>
    <t xml:space="preserve"> Septiembre 16</t>
  </si>
  <si>
    <t>Septiembre 11 y 12</t>
  </si>
  <si>
    <t>Septiembre 13 y 14</t>
  </si>
  <si>
    <t>Septiembre 26 al 28</t>
  </si>
  <si>
    <t>El Seibo</t>
  </si>
  <si>
    <t>Sabana de la Mar</t>
  </si>
  <si>
    <t>San Francisco de Macorís</t>
  </si>
  <si>
    <r>
      <rPr>
        <b/>
        <sz val="12"/>
        <color theme="1"/>
        <rFont val="Cambria"/>
        <family val="1"/>
      </rPr>
      <t>Curso</t>
    </r>
    <r>
      <rPr>
        <sz val="12"/>
        <color theme="1"/>
        <rFont val="Cambria"/>
        <family val="1"/>
      </rPr>
      <t xml:space="preserve"> “Manejo Tecnológico del Cultivo de Cacao”</t>
    </r>
  </si>
  <si>
    <t>Septiembre 25 a Octubre 7</t>
  </si>
  <si>
    <t>Manabao, Jarabacoa</t>
  </si>
  <si>
    <t>ACTIVIDADES REALIZADAS</t>
  </si>
  <si>
    <t>DIPLOMADOS:</t>
  </si>
  <si>
    <t>Septiembre 29 y 30</t>
  </si>
  <si>
    <t>Villa Los Almácigos, Santiago Rodríguez</t>
  </si>
  <si>
    <t>2 al 6 de octubre</t>
  </si>
  <si>
    <t xml:space="preserve">Octubre 16 al 20 </t>
  </si>
  <si>
    <t>TRIMESTRE  OCTUBRE-DICIEMBRE  2017</t>
  </si>
  <si>
    <r>
      <t xml:space="preserve">Curso </t>
    </r>
    <r>
      <rPr>
        <sz val="11"/>
        <rFont val="Cambria"/>
        <family val="1"/>
        <scheme val="major"/>
      </rPr>
      <t>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</si>
  <si>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 xml:space="preserve">sobre Gestión de Suelos y Agua  </t>
    </r>
  </si>
  <si>
    <t>Octubre 6 y 7</t>
  </si>
  <si>
    <t>Octubre 13 y 14</t>
  </si>
  <si>
    <t>Octubre17 y 18</t>
  </si>
  <si>
    <t>Octubre 19 y 20</t>
  </si>
  <si>
    <t>Octubre 27 y 28</t>
  </si>
  <si>
    <t>Octubre 29 y 30</t>
  </si>
  <si>
    <t>Villa Los Almácigos, Santiago Rodríguez.</t>
  </si>
  <si>
    <t>La Piña, Santiago Rodríguez</t>
  </si>
  <si>
    <t>El Dajao, Santiago Rodríguez</t>
  </si>
  <si>
    <t>El Fundo, Santiago Rodríguez</t>
  </si>
  <si>
    <t>La Peonía, Santiago Rodríguez</t>
  </si>
  <si>
    <t>DIRECCIÓN EJECUTIVA</t>
  </si>
  <si>
    <r>
      <t xml:space="preserve">Charla </t>
    </r>
    <r>
      <rPr>
        <sz val="11"/>
        <color theme="1"/>
        <rFont val="Cambria"/>
        <family val="1"/>
      </rPr>
      <t>"Agricultura de Precisión"</t>
    </r>
  </si>
  <si>
    <t xml:space="preserve"> Octubre 20</t>
  </si>
  <si>
    <t>Facultad de Ciencias Agronómicas y Veterinarias UASD</t>
  </si>
  <si>
    <t>TRIMESTRE  OCTUBRE-DICIEMBRE 2017</t>
  </si>
  <si>
    <t xml:space="preserve"> Noviembre 2</t>
  </si>
  <si>
    <t>Estación Experimental Arroyo Loro, San Juan</t>
  </si>
  <si>
    <t xml:space="preserve"> Noviembre 3</t>
  </si>
  <si>
    <t>La Descubierta</t>
  </si>
  <si>
    <t xml:space="preserve"> Noviembre 11 y 12</t>
  </si>
  <si>
    <t xml:space="preserve"> Noviembre 17 y 18</t>
  </si>
  <si>
    <t>Neyba</t>
  </si>
  <si>
    <t xml:space="preserve"> Noviembre 24</t>
  </si>
  <si>
    <t>Del 30 de Noviembre al 1ero. de Diciembre</t>
  </si>
  <si>
    <t>Cumayasa</t>
  </si>
  <si>
    <t xml:space="preserve"> Octubre 17 al 26</t>
  </si>
  <si>
    <t>Paraíso, Barahona</t>
  </si>
  <si>
    <r>
      <t>Curso</t>
    </r>
    <r>
      <rPr>
        <sz val="11"/>
        <rFont val="Cambria"/>
        <family val="1"/>
        <scheme val="major"/>
      </rPr>
      <t xml:space="preserve"> sobre Protección Sostenible de Ovinos y Caprinos</t>
    </r>
  </si>
  <si>
    <t xml:space="preserve"> Noviembre 10-Diciembre 2</t>
  </si>
  <si>
    <t>El Limón, Jimaní.</t>
  </si>
  <si>
    <t>Universidad Tecnológica del Cibao Oriental , Cotuí.</t>
  </si>
  <si>
    <t>Instituto Agronómico San Ignacio de Loyola, San Cristóbal</t>
  </si>
  <si>
    <t>Instalaciones de la UASD en San Juan de la Maguana</t>
  </si>
  <si>
    <t xml:space="preserve"> Noviembre 11</t>
  </si>
  <si>
    <t xml:space="preserve"> Noviembre 12</t>
  </si>
  <si>
    <t xml:space="preserve"> Noviembre 22</t>
  </si>
  <si>
    <r>
      <rPr>
        <b/>
        <sz val="11"/>
        <rFont val="Cambria"/>
        <family val="1"/>
      </rPr>
      <t>Curso</t>
    </r>
    <r>
      <rPr>
        <sz val="11"/>
        <rFont val="Cambria"/>
        <family val="1"/>
      </rPr>
      <t xml:space="preserve"> Manejo Tecnológico del Cultivo de Pitahaya</t>
    </r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</si>
  <si>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</si>
  <si>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r>
      <t xml:space="preserve">Curso </t>
    </r>
    <r>
      <rPr>
        <sz val="11"/>
        <rFont val="Cambria"/>
        <family val="1"/>
        <scheme val="major"/>
      </rPr>
      <t>"Producción de Piña" para técnicos</t>
    </r>
  </si>
  <si>
    <t xml:space="preserve"> Noviembre 30 y 1ero. de Diciembre</t>
  </si>
  <si>
    <r>
      <rPr>
        <b/>
        <sz val="11"/>
        <rFont val="Cambria"/>
        <family val="1"/>
        <scheme val="major"/>
      </rPr>
      <t>4to Diplomado</t>
    </r>
    <r>
      <rPr>
        <sz val="1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</si>
  <si>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Resultados de Investigación de tres proyectos de habichuela</t>
    </r>
  </si>
  <si>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>"Manejo de Apiarios para productores"</t>
    </r>
  </si>
  <si>
    <r>
      <t>C</t>
    </r>
    <r>
      <rPr>
        <b/>
        <sz val="11"/>
        <rFont val="Cambria"/>
        <family val="1"/>
        <scheme val="major"/>
      </rPr>
      <t xml:space="preserve">urso </t>
    </r>
    <r>
      <rPr>
        <sz val="11"/>
        <rFont val="Cambria"/>
        <family val="1"/>
        <scheme val="major"/>
      </rPr>
      <t>"Producción de Limones" para productores y técnicos</t>
    </r>
  </si>
  <si>
    <t>CONSEJO NACIONAL DE INVESTIGACIONES AGROPECUARIAS Y FORESTALES</t>
  </si>
  <si>
    <t>TRIMESTRE ENERO - MARZO 2018</t>
  </si>
  <si>
    <t>UASD Barahona</t>
  </si>
  <si>
    <t>Barahona</t>
  </si>
  <si>
    <t xml:space="preserve"> Enero 27</t>
  </si>
  <si>
    <t xml:space="preserve"> Enero 26</t>
  </si>
  <si>
    <t>Curso de Agricultura Orgánica</t>
  </si>
  <si>
    <t>Curso Gestión de Suelos y Agua</t>
  </si>
  <si>
    <t>Curso de Agricultura Orgánica para productores de pitahaya</t>
  </si>
  <si>
    <t>Enero                      19 y 20</t>
  </si>
  <si>
    <t>Enero                        24 y 25</t>
  </si>
  <si>
    <t>Enero 17 y 18</t>
  </si>
  <si>
    <t>La Ceiba de Bonet de Villa Los Almácigos, Santiago Rodríguez</t>
  </si>
  <si>
    <t xml:space="preserve">La Ceiba de Bonet, Villa Los Almácigos, Santiago Rodríguez </t>
  </si>
  <si>
    <t xml:space="preserve">CECARA, Santiago </t>
  </si>
  <si>
    <t xml:space="preserve">CAPACITACIÓN Y DIFUSIÓN DE TECNOLOGÍA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</si>
</sst>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1"/>
      <name val="Times New Roman"/>
      <family val="1"/>
    </font>
    <font>
      <b/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/>
    <xf numFmtId="0" fontId="5" fillId="2" borderId="5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16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8" xfId="0" applyFont="1" applyFill="1" applyBorder="1" applyAlignment="1">
      <alignment vertical="center"/>
    </xf>
    <xf numFmtId="0" fontId="1" fillId="0" borderId="17" xfId="0" applyFont="1" applyBorder="1" applyAlignment="1">
      <alignment horizontal="justify" vertical="center"/>
    </xf>
    <xf numFmtId="17" fontId="1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/>
    </xf>
    <xf numFmtId="17" fontId="1" fillId="0" borderId="16" xfId="0" applyNumberFormat="1" applyFont="1" applyBorder="1" applyAlignment="1">
      <alignment horizontal="center" vertical="center" wrapText="1"/>
    </xf>
    <xf numFmtId="16" fontId="3" fillId="0" borderId="16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7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" fontId="1" fillId="0" borderId="20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" fontId="9" fillId="0" borderId="16" xfId="0" applyNumberFormat="1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/>
    </xf>
    <xf numFmtId="17" fontId="3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center"/>
    </xf>
    <xf numFmtId="0" fontId="10" fillId="0" borderId="20" xfId="0" applyFont="1" applyBorder="1" applyAlignment="1">
      <alignment horizontal="justify" vertical="center"/>
    </xf>
    <xf numFmtId="17" fontId="3" fillId="0" borderId="2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wrapText="1"/>
    </xf>
    <xf numFmtId="0" fontId="2" fillId="3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0" fontId="9" fillId="0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" fontId="11" fillId="0" borderId="28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1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wrapText="1"/>
    </xf>
    <xf numFmtId="0" fontId="15" fillId="0" borderId="44" xfId="0" applyFont="1" applyBorder="1" applyAlignment="1">
      <alignment horizontal="center" wrapText="1"/>
    </xf>
    <xf numFmtId="17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wrapText="1"/>
    </xf>
    <xf numFmtId="0" fontId="18" fillId="0" borderId="16" xfId="0" applyFont="1" applyBorder="1" applyAlignment="1">
      <alignment horizontal="center" vertical="center" wrapText="1"/>
    </xf>
    <xf numFmtId="17" fontId="18" fillId="0" borderId="16" xfId="0" applyNumberFormat="1" applyFont="1" applyBorder="1" applyAlignment="1">
      <alignment horizontal="center" vertical="center" wrapText="1"/>
    </xf>
    <xf numFmtId="17" fontId="19" fillId="4" borderId="1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17" fontId="3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7" fontId="1" fillId="0" borderId="28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5" fillId="5" borderId="3" xfId="0" applyFont="1" applyFill="1" applyBorder="1"/>
    <xf numFmtId="0" fontId="5" fillId="5" borderId="5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justify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center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3" fillId="0" borderId="44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A24" workbookViewId="0">
      <selection activeCell="G42" sqref="G42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9" ht="24.75" customHeight="1" x14ac:dyDescent="0.3">
      <c r="A1" s="282" t="s">
        <v>19</v>
      </c>
      <c r="B1" s="282"/>
      <c r="C1" s="282"/>
      <c r="D1" s="282"/>
      <c r="E1" s="282"/>
      <c r="F1" s="282"/>
      <c r="G1" s="282"/>
    </row>
    <row r="2" spans="1:9" ht="17.25" customHeight="1" x14ac:dyDescent="0.3">
      <c r="A2" s="282" t="s">
        <v>165</v>
      </c>
      <c r="B2" s="282"/>
      <c r="C2" s="282"/>
      <c r="D2" s="282"/>
      <c r="E2" s="282"/>
      <c r="F2" s="282"/>
      <c r="G2" s="282"/>
    </row>
    <row r="3" spans="1:9" ht="15" customHeight="1" thickBot="1" x14ac:dyDescent="0.35">
      <c r="C3" s="3"/>
    </row>
    <row r="4" spans="1:9" ht="15.75" customHeight="1" x14ac:dyDescent="0.25">
      <c r="A4" s="238"/>
      <c r="B4" s="290" t="s">
        <v>14</v>
      </c>
      <c r="C4" s="238"/>
      <c r="D4" s="238"/>
      <c r="E4" s="238"/>
      <c r="F4" s="286" t="s">
        <v>3</v>
      </c>
      <c r="G4" s="287"/>
    </row>
    <row r="5" spans="1:9" ht="15" customHeight="1" thickBot="1" x14ac:dyDescent="0.3">
      <c r="A5" s="239"/>
      <c r="B5" s="291"/>
      <c r="C5" s="239"/>
      <c r="D5" s="239"/>
      <c r="E5" s="239"/>
      <c r="F5" s="288"/>
      <c r="G5" s="289"/>
    </row>
    <row r="6" spans="1:9" ht="27" customHeight="1" thickBot="1" x14ac:dyDescent="0.3">
      <c r="A6" s="240" t="s">
        <v>11</v>
      </c>
      <c r="B6" s="292"/>
      <c r="C6" s="240" t="s">
        <v>0</v>
      </c>
      <c r="D6" s="240" t="s">
        <v>1</v>
      </c>
      <c r="E6" s="240" t="s">
        <v>2</v>
      </c>
      <c r="F6" s="241" t="s">
        <v>6</v>
      </c>
      <c r="G6" s="241" t="s">
        <v>5</v>
      </c>
    </row>
    <row r="7" spans="1:9" ht="15.75" customHeight="1" x14ac:dyDescent="0.25">
      <c r="A7" s="283" t="s">
        <v>4</v>
      </c>
      <c r="B7" s="12"/>
      <c r="C7" s="24"/>
      <c r="D7" s="25"/>
      <c r="E7" s="26"/>
      <c r="F7" s="26"/>
      <c r="G7" s="135"/>
      <c r="H7" s="1"/>
      <c r="I7" s="1"/>
    </row>
    <row r="8" spans="1:9" hidden="1" x14ac:dyDescent="0.25">
      <c r="A8" s="284"/>
      <c r="B8" s="11"/>
      <c r="C8" s="27"/>
      <c r="D8" s="28"/>
      <c r="E8" s="18"/>
      <c r="F8" s="18"/>
      <c r="G8" s="133"/>
      <c r="H8" s="1"/>
      <c r="I8" s="1"/>
    </row>
    <row r="9" spans="1:9" ht="15.75" hidden="1" customHeight="1" x14ac:dyDescent="0.25">
      <c r="A9" s="284"/>
      <c r="B9" s="11"/>
      <c r="C9" s="27"/>
      <c r="D9" s="28"/>
      <c r="E9" s="18"/>
      <c r="F9" s="18"/>
      <c r="G9" s="133"/>
      <c r="H9" s="1"/>
      <c r="I9" s="1"/>
    </row>
    <row r="10" spans="1:9" hidden="1" x14ac:dyDescent="0.25">
      <c r="A10" s="284"/>
      <c r="B10" s="11"/>
      <c r="C10" s="27"/>
      <c r="D10" s="28"/>
      <c r="E10" s="18"/>
      <c r="F10" s="18"/>
      <c r="G10" s="133"/>
      <c r="H10" s="1"/>
      <c r="I10" s="1"/>
    </row>
    <row r="11" spans="1:9" hidden="1" x14ac:dyDescent="0.25">
      <c r="A11" s="284"/>
      <c r="B11" s="10"/>
      <c r="C11" s="17"/>
      <c r="D11" s="19"/>
      <c r="E11" s="18"/>
      <c r="F11" s="18"/>
      <c r="G11" s="133"/>
      <c r="H11" s="1"/>
      <c r="I11" s="1"/>
    </row>
    <row r="12" spans="1:9" ht="23.25" hidden="1" customHeight="1" x14ac:dyDescent="0.25">
      <c r="A12" s="284"/>
      <c r="B12" s="10"/>
      <c r="C12" s="17"/>
      <c r="D12" s="29"/>
      <c r="E12" s="18"/>
      <c r="F12" s="18"/>
      <c r="G12" s="133"/>
      <c r="H12" s="1"/>
      <c r="I12" s="1"/>
    </row>
    <row r="13" spans="1:9" ht="16.5" customHeight="1" thickBot="1" x14ac:dyDescent="0.3">
      <c r="A13" s="242"/>
      <c r="B13" s="8"/>
      <c r="C13" s="30"/>
      <c r="D13" s="31"/>
      <c r="E13" s="32"/>
      <c r="F13" s="32"/>
      <c r="G13" s="206"/>
      <c r="H13" s="1"/>
      <c r="I13" s="1"/>
    </row>
    <row r="14" spans="1:9" ht="15.75" thickBot="1" x14ac:dyDescent="0.3">
      <c r="A14" s="243" t="s">
        <v>10</v>
      </c>
      <c r="B14" s="243">
        <f>+B7+B13</f>
        <v>0</v>
      </c>
      <c r="C14" s="243" t="s">
        <v>7</v>
      </c>
      <c r="D14" s="243"/>
      <c r="E14" s="243"/>
      <c r="F14" s="243">
        <f>+F7+F13</f>
        <v>0</v>
      </c>
      <c r="G14" s="243">
        <f>+G7+G13</f>
        <v>0</v>
      </c>
      <c r="H14" s="1"/>
      <c r="I14" s="1"/>
    </row>
    <row r="15" spans="1:9" ht="21" customHeight="1" x14ac:dyDescent="0.25">
      <c r="A15" s="283" t="s">
        <v>179</v>
      </c>
      <c r="B15" s="13"/>
      <c r="C15" s="33"/>
      <c r="D15" s="34"/>
      <c r="E15" s="26"/>
      <c r="F15" s="35"/>
      <c r="G15" s="255"/>
      <c r="H15" s="1"/>
      <c r="I15" s="22" t="s">
        <v>7</v>
      </c>
    </row>
    <row r="16" spans="1:9" ht="15.75" customHeight="1" x14ac:dyDescent="0.25">
      <c r="A16" s="284"/>
      <c r="B16" s="14"/>
      <c r="C16" s="36"/>
      <c r="D16" s="37"/>
      <c r="E16" s="20"/>
      <c r="F16" s="20"/>
      <c r="G16" s="256"/>
      <c r="H16" s="1"/>
      <c r="I16" s="1"/>
    </row>
    <row r="17" spans="1:9" ht="42" hidden="1" customHeight="1" x14ac:dyDescent="0.25">
      <c r="A17" s="284"/>
      <c r="B17" s="10"/>
      <c r="C17" s="17"/>
      <c r="D17" s="19"/>
      <c r="E17" s="18"/>
      <c r="F17" s="18"/>
      <c r="G17" s="133"/>
      <c r="H17" s="1"/>
      <c r="I17" s="1"/>
    </row>
    <row r="18" spans="1:9" ht="42" hidden="1" customHeight="1" x14ac:dyDescent="0.25">
      <c r="A18" s="284"/>
      <c r="B18" s="10"/>
      <c r="C18" s="17"/>
      <c r="D18" s="19"/>
      <c r="E18" s="18"/>
      <c r="F18" s="18"/>
      <c r="G18" s="133"/>
      <c r="H18" s="1"/>
      <c r="I18" s="1"/>
    </row>
    <row r="19" spans="1:9" ht="13.5" customHeight="1" x14ac:dyDescent="0.25">
      <c r="A19" s="284"/>
      <c r="B19" s="14"/>
      <c r="C19" s="17"/>
      <c r="D19" s="19"/>
      <c r="E19" s="18"/>
      <c r="F19" s="20"/>
      <c r="G19" s="256"/>
      <c r="H19" s="1"/>
      <c r="I19" s="1"/>
    </row>
    <row r="20" spans="1:9" ht="12.75" customHeight="1" thickBot="1" x14ac:dyDescent="0.3">
      <c r="A20" s="285"/>
      <c r="B20" s="8"/>
      <c r="C20" s="30"/>
      <c r="D20" s="38"/>
      <c r="E20" s="39"/>
      <c r="F20" s="32"/>
      <c r="G20" s="206"/>
      <c r="H20" s="1"/>
      <c r="I20" s="1" t="s">
        <v>7</v>
      </c>
    </row>
    <row r="21" spans="1:9" ht="20.25" customHeight="1" thickBot="1" x14ac:dyDescent="0.3">
      <c r="A21" s="243" t="s">
        <v>10</v>
      </c>
      <c r="B21" s="243">
        <f>SUM(B15:B20)</f>
        <v>0</v>
      </c>
      <c r="C21" s="243" t="s">
        <v>7</v>
      </c>
      <c r="D21" s="243"/>
      <c r="E21" s="243"/>
      <c r="F21" s="243">
        <f t="shared" ref="F21:G21" si="0">SUM(F15:F20)</f>
        <v>0</v>
      </c>
      <c r="G21" s="243">
        <f t="shared" si="0"/>
        <v>0</v>
      </c>
      <c r="H21" s="1"/>
      <c r="I21" s="1"/>
    </row>
    <row r="22" spans="1:9" ht="20.25" customHeight="1" x14ac:dyDescent="0.25">
      <c r="A22" s="296" t="s">
        <v>37</v>
      </c>
      <c r="B22" s="260"/>
      <c r="C22" s="260"/>
      <c r="D22" s="260"/>
      <c r="E22" s="260"/>
      <c r="F22" s="260"/>
      <c r="G22" s="260"/>
      <c r="H22" s="1"/>
      <c r="I22" s="1"/>
    </row>
    <row r="23" spans="1:9" ht="20.25" customHeight="1" thickBot="1" x14ac:dyDescent="0.3">
      <c r="A23" s="297"/>
      <c r="B23" s="10"/>
      <c r="C23" s="259"/>
      <c r="D23" s="259"/>
      <c r="E23" s="259"/>
      <c r="F23" s="259"/>
      <c r="G23" s="10"/>
      <c r="H23" s="1"/>
      <c r="I23" s="1"/>
    </row>
    <row r="24" spans="1:9" ht="20.25" customHeight="1" thickBot="1" x14ac:dyDescent="0.3">
      <c r="A24" s="243" t="s">
        <v>10</v>
      </c>
      <c r="B24" s="243">
        <f>SUM(B18:B23)</f>
        <v>0</v>
      </c>
      <c r="C24" s="243" t="s">
        <v>7</v>
      </c>
      <c r="D24" s="243"/>
      <c r="E24" s="243"/>
      <c r="F24" s="243">
        <f t="shared" ref="F24:G24" si="1">SUM(F18:F23)</f>
        <v>0</v>
      </c>
      <c r="G24" s="243">
        <f t="shared" si="1"/>
        <v>0</v>
      </c>
      <c r="H24" s="1"/>
      <c r="I24" s="1"/>
    </row>
    <row r="25" spans="1:9" ht="52.5" customHeight="1" x14ac:dyDescent="0.25">
      <c r="A25" s="283" t="s">
        <v>8</v>
      </c>
      <c r="B25" s="13">
        <v>1</v>
      </c>
      <c r="C25" s="265" t="s">
        <v>170</v>
      </c>
      <c r="D25" s="266" t="s">
        <v>175</v>
      </c>
      <c r="E25" s="267" t="s">
        <v>176</v>
      </c>
      <c r="F25" s="268">
        <v>5</v>
      </c>
      <c r="G25" s="269">
        <v>44</v>
      </c>
      <c r="H25" s="1"/>
      <c r="I25" s="1"/>
    </row>
    <row r="26" spans="1:9" ht="44.25" customHeight="1" x14ac:dyDescent="0.25">
      <c r="A26" s="284"/>
      <c r="B26" s="14">
        <v>1</v>
      </c>
      <c r="C26" s="270" t="s">
        <v>171</v>
      </c>
      <c r="D26" s="271" t="s">
        <v>173</v>
      </c>
      <c r="E26" s="272" t="s">
        <v>177</v>
      </c>
      <c r="F26" s="273">
        <v>6</v>
      </c>
      <c r="G26" s="274">
        <v>39</v>
      </c>
      <c r="H26" s="1"/>
      <c r="I26" s="1"/>
    </row>
    <row r="27" spans="1:9" ht="36" customHeight="1" thickBot="1" x14ac:dyDescent="0.3">
      <c r="A27" s="284"/>
      <c r="B27" s="14">
        <v>1</v>
      </c>
      <c r="C27" s="261" t="s">
        <v>172</v>
      </c>
      <c r="D27" s="262" t="s">
        <v>174</v>
      </c>
      <c r="E27" s="263" t="s">
        <v>178</v>
      </c>
      <c r="F27" s="264">
        <v>0</v>
      </c>
      <c r="G27" s="263">
        <v>50</v>
      </c>
      <c r="H27" s="1"/>
      <c r="I27" s="1"/>
    </row>
    <row r="28" spans="1:9" ht="16.5" hidden="1" customHeight="1" x14ac:dyDescent="0.25">
      <c r="A28" s="284"/>
      <c r="B28" s="14"/>
      <c r="C28" s="43"/>
      <c r="D28" s="21"/>
      <c r="E28" s="18"/>
      <c r="F28" s="44"/>
      <c r="G28" s="132"/>
      <c r="H28" s="1"/>
      <c r="I28" s="1"/>
    </row>
    <row r="29" spans="1:9" ht="22.5" hidden="1" customHeight="1" x14ac:dyDescent="0.25">
      <c r="A29" s="284"/>
      <c r="B29" s="14"/>
      <c r="C29" s="43"/>
      <c r="D29" s="21"/>
      <c r="E29" s="18"/>
      <c r="F29" s="18"/>
      <c r="G29" s="133"/>
      <c r="H29" s="1"/>
      <c r="I29" s="1"/>
    </row>
    <row r="30" spans="1:9" ht="22.5" hidden="1" customHeight="1" thickBot="1" x14ac:dyDescent="0.3">
      <c r="A30" s="285"/>
      <c r="B30" s="8"/>
      <c r="C30" s="45"/>
      <c r="D30" s="46"/>
      <c r="E30" s="32"/>
      <c r="F30" s="32"/>
      <c r="G30" s="206"/>
      <c r="H30" s="1"/>
      <c r="I30" s="1"/>
    </row>
    <row r="31" spans="1:9" ht="20.25" customHeight="1" thickBot="1" x14ac:dyDescent="0.3">
      <c r="A31" s="243" t="s">
        <v>10</v>
      </c>
      <c r="B31" s="243">
        <f>SUM(B25:B30)</f>
        <v>3</v>
      </c>
      <c r="C31" s="243" t="s">
        <v>7</v>
      </c>
      <c r="D31" s="243"/>
      <c r="E31" s="243"/>
      <c r="F31" s="243">
        <f>SUM(F25:F30)</f>
        <v>11</v>
      </c>
      <c r="G31" s="243">
        <f t="shared" ref="G31" si="2">SUM(G25:G30)</f>
        <v>133</v>
      </c>
      <c r="H31" s="1"/>
      <c r="I31" s="1"/>
    </row>
    <row r="32" spans="1:9" ht="19.5" customHeight="1" x14ac:dyDescent="0.25">
      <c r="A32" s="283" t="s">
        <v>9</v>
      </c>
      <c r="B32" s="13"/>
      <c r="C32" s="33"/>
      <c r="D32" s="47"/>
      <c r="E32" s="26"/>
      <c r="F32" s="42"/>
      <c r="G32" s="129"/>
      <c r="H32" s="1"/>
      <c r="I32" s="1"/>
    </row>
    <row r="33" spans="1:9" ht="14.25" customHeight="1" x14ac:dyDescent="0.25">
      <c r="A33" s="284"/>
      <c r="B33" s="14"/>
      <c r="C33" s="17"/>
      <c r="D33" s="48"/>
      <c r="E33" s="49"/>
      <c r="F33" s="44"/>
      <c r="G33" s="132"/>
      <c r="H33" s="1"/>
      <c r="I33" s="1"/>
    </row>
    <row r="34" spans="1:9" ht="16.5" customHeight="1" x14ac:dyDescent="0.25">
      <c r="A34" s="284"/>
      <c r="B34" s="14"/>
      <c r="C34" s="50"/>
      <c r="D34" s="48"/>
      <c r="E34" s="49"/>
      <c r="F34" s="44"/>
      <c r="G34" s="132"/>
      <c r="H34" s="1"/>
      <c r="I34" s="1"/>
    </row>
    <row r="35" spans="1:9" ht="15" customHeight="1" thickBot="1" x14ac:dyDescent="0.3">
      <c r="A35" s="285"/>
      <c r="B35" s="8"/>
      <c r="C35" s="51"/>
      <c r="D35" s="52"/>
      <c r="E35" s="53"/>
      <c r="F35" s="54"/>
      <c r="G35" s="257"/>
      <c r="H35" s="1"/>
      <c r="I35" s="1"/>
    </row>
    <row r="36" spans="1:9" ht="20.25" customHeight="1" thickBot="1" x14ac:dyDescent="0.3">
      <c r="A36" s="243" t="s">
        <v>10</v>
      </c>
      <c r="B36" s="243">
        <f>SUM(B32:B35)</f>
        <v>0</v>
      </c>
      <c r="C36" s="243" t="s">
        <v>7</v>
      </c>
      <c r="D36" s="243"/>
      <c r="E36" s="243"/>
      <c r="F36" s="243">
        <f>SUM(F32:F35)</f>
        <v>0</v>
      </c>
      <c r="G36" s="243">
        <f t="shared" ref="G36" si="3">SUM(G32:G35)</f>
        <v>0</v>
      </c>
      <c r="H36" s="1"/>
      <c r="I36" s="1"/>
    </row>
    <row r="37" spans="1:9" ht="29.25" customHeight="1" x14ac:dyDescent="0.25">
      <c r="A37" s="293" t="s">
        <v>130</v>
      </c>
      <c r="B37" s="225">
        <v>1</v>
      </c>
      <c r="C37" s="237" t="s">
        <v>131</v>
      </c>
      <c r="D37" s="275" t="s">
        <v>169</v>
      </c>
      <c r="E37" s="278" t="s">
        <v>166</v>
      </c>
      <c r="F37" s="276">
        <v>35</v>
      </c>
      <c r="G37" s="228">
        <v>0</v>
      </c>
      <c r="H37" s="1"/>
      <c r="I37" s="1"/>
    </row>
    <row r="38" spans="1:9" ht="29.25" customHeight="1" x14ac:dyDescent="0.25">
      <c r="A38" s="294"/>
      <c r="B38" s="229">
        <v>1</v>
      </c>
      <c r="C38" s="230" t="s">
        <v>131</v>
      </c>
      <c r="D38" s="275" t="s">
        <v>168</v>
      </c>
      <c r="E38" s="279" t="s">
        <v>167</v>
      </c>
      <c r="F38" s="277">
        <v>44</v>
      </c>
      <c r="G38" s="186">
        <v>0</v>
      </c>
      <c r="H38" s="1"/>
      <c r="I38" s="1"/>
    </row>
    <row r="39" spans="1:9" ht="20.25" customHeight="1" x14ac:dyDescent="0.25">
      <c r="A39" s="294"/>
      <c r="B39" s="229"/>
      <c r="C39" s="233"/>
      <c r="D39" s="74"/>
      <c r="E39" s="59"/>
      <c r="F39" s="180"/>
      <c r="G39" s="186"/>
      <c r="H39" s="1"/>
      <c r="I39" s="1"/>
    </row>
    <row r="40" spans="1:9" ht="20.25" customHeight="1" thickBot="1" x14ac:dyDescent="0.3">
      <c r="A40" s="295"/>
      <c r="B40" s="231"/>
      <c r="C40" s="232"/>
      <c r="D40" s="77"/>
      <c r="E40" s="32"/>
      <c r="F40" s="67"/>
      <c r="G40" s="187"/>
      <c r="H40" s="1"/>
      <c r="I40" s="1"/>
    </row>
    <row r="41" spans="1:9" ht="20.25" customHeight="1" thickBot="1" x14ac:dyDescent="0.3">
      <c r="A41" s="249" t="s">
        <v>10</v>
      </c>
      <c r="B41" s="250">
        <f>SUM(B37:B40)</f>
        <v>2</v>
      </c>
      <c r="C41" s="251"/>
      <c r="D41" s="252"/>
      <c r="E41" s="252"/>
      <c r="F41" s="253">
        <f>SUM(F37:F40)</f>
        <v>79</v>
      </c>
      <c r="G41" s="254">
        <f>SUM(G37:G40)</f>
        <v>0</v>
      </c>
      <c r="H41" s="1"/>
      <c r="I41" s="1"/>
    </row>
    <row r="42" spans="1:9" ht="20.25" customHeight="1" thickBot="1" x14ac:dyDescent="0.3">
      <c r="A42" s="248"/>
      <c r="B42" s="248"/>
      <c r="C42" s="248"/>
      <c r="D42" s="248"/>
      <c r="E42" s="248"/>
      <c r="F42" s="248"/>
      <c r="G42" s="258"/>
      <c r="H42" s="1"/>
      <c r="I42" s="1"/>
    </row>
    <row r="43" spans="1:9" ht="23.25" customHeight="1" thickBot="1" x14ac:dyDescent="0.3">
      <c r="A43" s="244" t="s">
        <v>18</v>
      </c>
      <c r="B43" s="245">
        <f>+B14+B21+B31+B36</f>
        <v>3</v>
      </c>
      <c r="C43" s="246" t="s">
        <v>22</v>
      </c>
      <c r="D43" s="244"/>
      <c r="E43" s="244"/>
      <c r="F43" s="247">
        <f>+F14+F21+F24+F31+F36+F41</f>
        <v>90</v>
      </c>
      <c r="G43" s="247">
        <f>+G14+G21+G31+G36</f>
        <v>133</v>
      </c>
      <c r="H43" s="1"/>
      <c r="I43" s="1"/>
    </row>
    <row r="44" spans="1:9" x14ac:dyDescent="0.25">
      <c r="A44" s="2"/>
      <c r="B44" s="2"/>
      <c r="C44" s="2"/>
      <c r="D44" s="2"/>
      <c r="E44" s="2"/>
      <c r="F44" s="2"/>
      <c r="G44" s="2"/>
      <c r="H44" s="1"/>
      <c r="I44" s="1"/>
    </row>
    <row r="45" spans="1:9" x14ac:dyDescent="0.25">
      <c r="A45" s="280" t="s">
        <v>73</v>
      </c>
      <c r="B45" s="280"/>
      <c r="C45" s="280"/>
      <c r="D45" s="2"/>
      <c r="E45" s="2"/>
      <c r="F45" s="2"/>
      <c r="G45" s="2"/>
      <c r="H45" s="1"/>
      <c r="I45" s="1"/>
    </row>
    <row r="46" spans="1:9" ht="18.75" customHeight="1" x14ac:dyDescent="0.25">
      <c r="A46" s="55" t="s">
        <v>27</v>
      </c>
      <c r="B46" s="55">
        <f>+B14+B21+B24+B31+B36</f>
        <v>3</v>
      </c>
      <c r="C46" s="2"/>
      <c r="D46" s="2"/>
      <c r="E46" s="2"/>
      <c r="F46" s="2"/>
      <c r="G46" s="2"/>
      <c r="H46" s="1"/>
      <c r="I46" s="1"/>
    </row>
    <row r="47" spans="1:9" x14ac:dyDescent="0.25">
      <c r="A47" s="55" t="s">
        <v>15</v>
      </c>
      <c r="B47" s="55">
        <v>2</v>
      </c>
      <c r="C47" s="2"/>
      <c r="D47" s="2"/>
      <c r="E47" s="2"/>
      <c r="F47" s="2"/>
      <c r="G47" s="2"/>
      <c r="H47" s="1"/>
      <c r="I47" s="1"/>
    </row>
    <row r="48" spans="1:9" x14ac:dyDescent="0.25">
      <c r="A48" s="55" t="s">
        <v>16</v>
      </c>
      <c r="B48" s="55">
        <v>0</v>
      </c>
      <c r="C48" s="2"/>
      <c r="D48" s="2"/>
      <c r="E48" s="2"/>
      <c r="F48" s="2"/>
      <c r="G48" s="2"/>
      <c r="H48" s="1"/>
      <c r="I48" s="1"/>
    </row>
    <row r="49" spans="1:9" x14ac:dyDescent="0.25">
      <c r="A49" s="55" t="s">
        <v>17</v>
      </c>
      <c r="B49" s="55">
        <v>0</v>
      </c>
      <c r="C49" s="2"/>
      <c r="D49" s="2"/>
      <c r="E49" s="2"/>
      <c r="F49" s="2"/>
      <c r="G49" s="2"/>
      <c r="H49" s="1"/>
      <c r="I49" s="1"/>
    </row>
    <row r="50" spans="1:9" x14ac:dyDescent="0.25">
      <c r="A50" s="281" t="s">
        <v>55</v>
      </c>
      <c r="B50" s="2"/>
      <c r="D50" s="2"/>
      <c r="E50" s="2"/>
      <c r="F50" s="2"/>
      <c r="G50" s="2"/>
      <c r="H50" s="1"/>
      <c r="I50" s="1"/>
    </row>
    <row r="51" spans="1:9" x14ac:dyDescent="0.25">
      <c r="A51" s="281"/>
      <c r="B51" s="95">
        <f>+F43+G43</f>
        <v>223</v>
      </c>
      <c r="C51" s="2"/>
      <c r="D51" s="2"/>
      <c r="E51" s="2"/>
      <c r="F51" s="2"/>
      <c r="G51" s="2"/>
      <c r="H51" s="1"/>
      <c r="I51" s="1"/>
    </row>
    <row r="52" spans="1:9" x14ac:dyDescent="0.25">
      <c r="A52" s="2"/>
      <c r="B52" s="2"/>
      <c r="C52" s="2"/>
      <c r="D52" s="2"/>
      <c r="E52" s="2"/>
      <c r="F52" s="2"/>
      <c r="G52" s="2"/>
      <c r="H52" s="1"/>
      <c r="I52" s="1"/>
    </row>
    <row r="53" spans="1:9" x14ac:dyDescent="0.25">
      <c r="A53" s="2"/>
      <c r="B53" s="2"/>
      <c r="C53" s="2"/>
      <c r="D53" s="2"/>
      <c r="E53" s="2"/>
      <c r="F53" s="2"/>
      <c r="G53" s="2"/>
      <c r="H53" s="1"/>
      <c r="I53" s="1"/>
    </row>
    <row r="54" spans="1:9" x14ac:dyDescent="0.25">
      <c r="A54" s="2"/>
      <c r="B54" s="2"/>
      <c r="C54" s="2"/>
      <c r="D54" s="2"/>
      <c r="E54" s="2"/>
      <c r="F54" s="2"/>
      <c r="G54" s="2"/>
      <c r="H54" s="1"/>
      <c r="I54" s="1"/>
    </row>
    <row r="55" spans="1:9" x14ac:dyDescent="0.25">
      <c r="A55" s="2"/>
      <c r="B55" s="2"/>
      <c r="C55" s="2"/>
      <c r="D55" s="2"/>
      <c r="E55" s="2"/>
      <c r="F55" s="2"/>
      <c r="G55" s="2"/>
      <c r="H55" s="1"/>
      <c r="I55" s="1"/>
    </row>
    <row r="56" spans="1:9" x14ac:dyDescent="0.25">
      <c r="A56" s="2"/>
      <c r="B56" s="2"/>
      <c r="C56" s="2"/>
      <c r="D56" s="2"/>
      <c r="E56" s="2"/>
      <c r="F56" s="2"/>
      <c r="G56" s="2"/>
      <c r="H56" s="1"/>
      <c r="I56" s="1"/>
    </row>
    <row r="57" spans="1:9" x14ac:dyDescent="0.25">
      <c r="A57" s="2"/>
      <c r="B57" s="2"/>
      <c r="C57" s="2"/>
      <c r="D57" s="2"/>
      <c r="E57" s="2"/>
      <c r="F57" s="2"/>
      <c r="G57" s="2"/>
      <c r="H57" s="1"/>
      <c r="I57" s="1"/>
    </row>
    <row r="58" spans="1:9" x14ac:dyDescent="0.25">
      <c r="A58" s="2"/>
      <c r="B58" s="2"/>
      <c r="C58" s="2"/>
      <c r="D58" s="2"/>
      <c r="E58" s="2"/>
      <c r="F58" s="2"/>
      <c r="G58" s="2"/>
      <c r="H58" s="1"/>
      <c r="I58" s="1"/>
    </row>
    <row r="59" spans="1:9" x14ac:dyDescent="0.25">
      <c r="A59" s="2"/>
      <c r="B59" s="2"/>
      <c r="C59" s="2"/>
      <c r="D59" s="2"/>
      <c r="E59" s="2"/>
      <c r="F59" s="2"/>
      <c r="G59" s="2"/>
      <c r="H59" s="1"/>
      <c r="I59" s="1"/>
    </row>
    <row r="60" spans="1:9" x14ac:dyDescent="0.25">
      <c r="A60" s="2"/>
      <c r="B60" s="2"/>
      <c r="C60" s="2"/>
      <c r="D60" s="2"/>
      <c r="E60" s="2"/>
      <c r="F60" s="2"/>
      <c r="G60" s="2"/>
      <c r="H60" s="1"/>
      <c r="I60" s="1"/>
    </row>
    <row r="61" spans="1:9" x14ac:dyDescent="0.25">
      <c r="A61" s="2"/>
      <c r="B61" s="2"/>
      <c r="C61" s="2"/>
      <c r="D61" s="2"/>
      <c r="E61" s="2"/>
      <c r="F61" s="2"/>
      <c r="G61" s="2"/>
      <c r="H61" s="1"/>
      <c r="I61" s="1"/>
    </row>
    <row r="62" spans="1:9" x14ac:dyDescent="0.25">
      <c r="A62" s="2"/>
      <c r="B62" s="2"/>
      <c r="C62" s="2"/>
      <c r="D62" s="2"/>
      <c r="E62" s="2"/>
      <c r="F62" s="2"/>
      <c r="G62" s="2"/>
      <c r="H62" s="1"/>
      <c r="I62" s="1"/>
    </row>
    <row r="63" spans="1:9" x14ac:dyDescent="0.25">
      <c r="A63" s="2"/>
      <c r="B63" s="2"/>
      <c r="C63" s="2"/>
      <c r="D63" s="2"/>
      <c r="E63" s="2"/>
      <c r="F63" s="2"/>
      <c r="G63" s="2"/>
      <c r="H63" s="1"/>
      <c r="I63" s="1"/>
    </row>
    <row r="64" spans="1:9" x14ac:dyDescent="0.25">
      <c r="A64" s="2"/>
      <c r="B64" s="2"/>
      <c r="C64" s="2"/>
      <c r="D64" s="2"/>
      <c r="E64" s="2"/>
      <c r="F64" s="2"/>
      <c r="G64" s="2"/>
      <c r="H64" s="1"/>
      <c r="I64" s="1"/>
    </row>
    <row r="65" spans="1:9" x14ac:dyDescent="0.25">
      <c r="A65" s="2"/>
      <c r="B65" s="2"/>
      <c r="C65" s="2"/>
      <c r="D65" s="2"/>
      <c r="E65" s="2"/>
      <c r="F65" s="2"/>
      <c r="G65" s="2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mergeCells count="12">
    <mergeCell ref="A45:C45"/>
    <mergeCell ref="A50:A51"/>
    <mergeCell ref="A1:G1"/>
    <mergeCell ref="A32:A35"/>
    <mergeCell ref="F4:G5"/>
    <mergeCell ref="A7:A12"/>
    <mergeCell ref="B4:B6"/>
    <mergeCell ref="A2:G2"/>
    <mergeCell ref="A15:A20"/>
    <mergeCell ref="A25:A30"/>
    <mergeCell ref="A37:A40"/>
    <mergeCell ref="A22:A23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Footer xml:space="preserve">&amp;C1.Carmen 2018/Consolidado Ejecucion Capacitaciones 2018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opLeftCell="A32" workbookViewId="0">
      <selection activeCell="E43" sqref="E43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82" t="s">
        <v>19</v>
      </c>
      <c r="B1" s="282"/>
      <c r="C1" s="282"/>
      <c r="D1" s="282"/>
      <c r="E1" s="282"/>
      <c r="F1" s="282"/>
      <c r="G1" s="282"/>
    </row>
    <row r="2" spans="1:7" ht="20.25" x14ac:dyDescent="0.3">
      <c r="A2" s="282" t="s">
        <v>23</v>
      </c>
      <c r="B2" s="282"/>
      <c r="C2" s="282"/>
      <c r="D2" s="282"/>
      <c r="E2" s="282"/>
      <c r="F2" s="282"/>
      <c r="G2" s="282"/>
    </row>
    <row r="3" spans="1:7" ht="21" thickBot="1" x14ac:dyDescent="0.35">
      <c r="C3" s="3"/>
    </row>
    <row r="4" spans="1:7" ht="15" customHeight="1" x14ac:dyDescent="0.25">
      <c r="A4" s="4"/>
      <c r="B4" s="298" t="s">
        <v>14</v>
      </c>
      <c r="C4" s="4"/>
      <c r="D4" s="4"/>
      <c r="E4" s="4"/>
      <c r="F4" s="301" t="s">
        <v>3</v>
      </c>
      <c r="G4" s="302"/>
    </row>
    <row r="5" spans="1:7" ht="15.75" thickBot="1" x14ac:dyDescent="0.3">
      <c r="A5" s="5"/>
      <c r="B5" s="299"/>
      <c r="C5" s="5"/>
      <c r="D5" s="5"/>
      <c r="E5" s="5"/>
      <c r="F5" s="303"/>
      <c r="G5" s="304"/>
    </row>
    <row r="6" spans="1:7" ht="15.75" thickBot="1" x14ac:dyDescent="0.3">
      <c r="A6" s="6" t="s">
        <v>11</v>
      </c>
      <c r="B6" s="300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hidden="1" customHeight="1" x14ac:dyDescent="0.25">
      <c r="A7" s="308" t="s">
        <v>4</v>
      </c>
      <c r="B7" s="12" t="s">
        <v>7</v>
      </c>
      <c r="C7" s="24" t="s">
        <v>24</v>
      </c>
      <c r="D7" s="25" t="s">
        <v>7</v>
      </c>
      <c r="E7" s="26" t="s">
        <v>7</v>
      </c>
      <c r="F7" s="26" t="s">
        <v>7</v>
      </c>
      <c r="G7" s="26" t="s">
        <v>7</v>
      </c>
    </row>
    <row r="8" spans="1:7" ht="31.5" customHeight="1" x14ac:dyDescent="0.25">
      <c r="A8" s="309"/>
      <c r="B8" s="14">
        <v>1</v>
      </c>
      <c r="C8" s="27" t="s">
        <v>53</v>
      </c>
      <c r="D8" s="28" t="s">
        <v>34</v>
      </c>
      <c r="E8" s="18" t="s">
        <v>33</v>
      </c>
      <c r="F8" s="18">
        <v>1</v>
      </c>
      <c r="G8" s="18">
        <v>14</v>
      </c>
    </row>
    <row r="9" spans="1:7" ht="28.5" x14ac:dyDescent="0.25">
      <c r="A9" s="309"/>
      <c r="B9" s="14">
        <v>1</v>
      </c>
      <c r="C9" s="27" t="s">
        <v>53</v>
      </c>
      <c r="D9" s="28" t="s">
        <v>35</v>
      </c>
      <c r="E9" s="18" t="s">
        <v>36</v>
      </c>
      <c r="F9" s="18">
        <v>11</v>
      </c>
      <c r="G9" s="18">
        <v>7</v>
      </c>
    </row>
    <row r="10" spans="1:7" ht="28.5" x14ac:dyDescent="0.25">
      <c r="A10" s="309"/>
      <c r="B10" s="72">
        <v>1</v>
      </c>
      <c r="C10" s="18" t="s">
        <v>20</v>
      </c>
      <c r="D10" s="61" t="s">
        <v>32</v>
      </c>
      <c r="E10" s="18" t="s">
        <v>31</v>
      </c>
      <c r="F10" s="18">
        <v>2</v>
      </c>
      <c r="G10" s="18">
        <v>30</v>
      </c>
    </row>
    <row r="11" spans="1:7" ht="42.75" x14ac:dyDescent="0.25">
      <c r="A11" s="309"/>
      <c r="B11" s="72">
        <v>1</v>
      </c>
      <c r="C11" s="73" t="s">
        <v>41</v>
      </c>
      <c r="D11" s="74" t="s">
        <v>45</v>
      </c>
      <c r="E11" s="18" t="s">
        <v>21</v>
      </c>
      <c r="F11" s="18">
        <v>5</v>
      </c>
      <c r="G11" s="18">
        <v>25</v>
      </c>
    </row>
    <row r="12" spans="1:7" ht="42.75" x14ac:dyDescent="0.25">
      <c r="A12" s="309"/>
      <c r="B12" s="72">
        <v>1</v>
      </c>
      <c r="C12" s="75" t="s">
        <v>42</v>
      </c>
      <c r="D12" s="74" t="s">
        <v>46</v>
      </c>
      <c r="E12" s="18" t="s">
        <v>43</v>
      </c>
      <c r="F12" s="18">
        <v>2</v>
      </c>
      <c r="G12" s="18">
        <v>25</v>
      </c>
    </row>
    <row r="13" spans="1:7" ht="43.5" thickBot="1" x14ac:dyDescent="0.3">
      <c r="A13" s="310"/>
      <c r="B13" s="72">
        <v>1</v>
      </c>
      <c r="C13" s="76" t="s">
        <v>42</v>
      </c>
      <c r="D13" s="77" t="s">
        <v>47</v>
      </c>
      <c r="E13" s="32" t="s">
        <v>44</v>
      </c>
      <c r="F13" s="32">
        <v>9</v>
      </c>
      <c r="G13" s="32">
        <v>35</v>
      </c>
    </row>
    <row r="14" spans="1:7" ht="15.75" thickBot="1" x14ac:dyDescent="0.3">
      <c r="A14" s="9" t="s">
        <v>10</v>
      </c>
      <c r="B14" s="83">
        <f>SUM(B7:B13)</f>
        <v>6</v>
      </c>
      <c r="C14" s="84" t="s">
        <v>7</v>
      </c>
      <c r="D14" s="84"/>
      <c r="E14" s="84"/>
      <c r="F14" s="84">
        <f>SUM(F7:F13)</f>
        <v>30</v>
      </c>
      <c r="G14" s="84">
        <f t="shared" ref="G14" si="0">SUM(G7:G13)</f>
        <v>136</v>
      </c>
    </row>
    <row r="15" spans="1:7" ht="28.5" x14ac:dyDescent="0.25">
      <c r="A15" s="308" t="s">
        <v>28</v>
      </c>
      <c r="B15" s="81">
        <v>1</v>
      </c>
      <c r="C15" s="59" t="s">
        <v>72</v>
      </c>
      <c r="D15" s="58" t="s">
        <v>25</v>
      </c>
      <c r="E15" s="82" t="s">
        <v>26</v>
      </c>
      <c r="F15" s="59">
        <v>2</v>
      </c>
      <c r="G15" s="59">
        <v>29</v>
      </c>
    </row>
    <row r="16" spans="1:7" ht="28.5" x14ac:dyDescent="0.25">
      <c r="A16" s="309"/>
      <c r="B16" s="62">
        <v>1</v>
      </c>
      <c r="C16" s="18" t="s">
        <v>72</v>
      </c>
      <c r="D16" s="19" t="s">
        <v>30</v>
      </c>
      <c r="E16" s="56" t="s">
        <v>29</v>
      </c>
      <c r="F16" s="18">
        <v>7</v>
      </c>
      <c r="G16" s="18">
        <v>36</v>
      </c>
    </row>
    <row r="17" spans="1:7" ht="29.25" thickBot="1" x14ac:dyDescent="0.3">
      <c r="A17" s="310"/>
      <c r="B17" s="85">
        <v>1</v>
      </c>
      <c r="C17" s="86" t="s">
        <v>72</v>
      </c>
      <c r="D17" s="87" t="s">
        <v>40</v>
      </c>
      <c r="E17" s="88" t="s">
        <v>56</v>
      </c>
      <c r="F17" s="86">
        <v>10</v>
      </c>
      <c r="G17" s="86">
        <v>33</v>
      </c>
    </row>
    <row r="18" spans="1:7" ht="15.75" thickBot="1" x14ac:dyDescent="0.3">
      <c r="A18" s="9" t="s">
        <v>10</v>
      </c>
      <c r="B18" s="83">
        <f>SUM(B15:B17)</f>
        <v>3</v>
      </c>
      <c r="C18" s="84" t="s">
        <v>7</v>
      </c>
      <c r="D18" s="84"/>
      <c r="E18" s="84"/>
      <c r="F18" s="84">
        <f t="shared" ref="F18:G18" si="1">SUM(F15:F17)</f>
        <v>19</v>
      </c>
      <c r="G18" s="84">
        <f t="shared" si="1"/>
        <v>98</v>
      </c>
    </row>
    <row r="19" spans="1:7" ht="15" customHeight="1" x14ac:dyDescent="0.25">
      <c r="A19" s="308" t="s">
        <v>8</v>
      </c>
      <c r="B19" s="13"/>
      <c r="C19" s="40"/>
      <c r="D19" s="41"/>
      <c r="E19" s="26"/>
      <c r="F19" s="42"/>
      <c r="G19" s="42"/>
    </row>
    <row r="20" spans="1:7" ht="15" customHeight="1" thickBot="1" x14ac:dyDescent="0.3">
      <c r="A20" s="310"/>
      <c r="B20" s="14"/>
      <c r="C20" s="43"/>
      <c r="D20" s="21"/>
      <c r="E20" s="18"/>
      <c r="F20" s="44"/>
      <c r="G20" s="44"/>
    </row>
    <row r="21" spans="1:7" ht="15.75" thickBot="1" x14ac:dyDescent="0.3">
      <c r="A21" s="9" t="s">
        <v>10</v>
      </c>
      <c r="B21" s="9">
        <f>SUM(B19:B20)</f>
        <v>0</v>
      </c>
      <c r="C21" s="83" t="s">
        <v>7</v>
      </c>
      <c r="D21" s="84"/>
      <c r="E21" s="84"/>
      <c r="F21" s="84">
        <f>SUM(F19:F20)</f>
        <v>0</v>
      </c>
      <c r="G21" s="84">
        <f>SUM(G19:G20)</f>
        <v>0</v>
      </c>
    </row>
    <row r="22" spans="1:7" ht="42.75" x14ac:dyDescent="0.25">
      <c r="A22" s="308" t="s">
        <v>9</v>
      </c>
      <c r="B22" s="13">
        <v>1</v>
      </c>
      <c r="C22" s="57" t="s">
        <v>13</v>
      </c>
      <c r="D22" s="58" t="s">
        <v>50</v>
      </c>
      <c r="E22" s="59" t="s">
        <v>48</v>
      </c>
      <c r="F22" s="59">
        <v>2</v>
      </c>
      <c r="G22" s="59">
        <v>31</v>
      </c>
    </row>
    <row r="23" spans="1:7" ht="34.5" customHeight="1" x14ac:dyDescent="0.25">
      <c r="A23" s="309"/>
      <c r="B23" s="14">
        <v>1</v>
      </c>
      <c r="C23" s="17" t="s">
        <v>49</v>
      </c>
      <c r="D23" s="19" t="s">
        <v>52</v>
      </c>
      <c r="E23" s="18" t="s">
        <v>51</v>
      </c>
      <c r="F23" s="18">
        <v>2</v>
      </c>
      <c r="G23" s="18">
        <v>51</v>
      </c>
    </row>
    <row r="24" spans="1:7" ht="46.5" customHeight="1" thickBot="1" x14ac:dyDescent="0.3">
      <c r="A24" s="309"/>
      <c r="B24" s="14">
        <v>1</v>
      </c>
      <c r="C24" s="98" t="s">
        <v>57</v>
      </c>
      <c r="D24" s="78" t="s">
        <v>58</v>
      </c>
      <c r="E24" s="79" t="s">
        <v>59</v>
      </c>
      <c r="F24" s="80">
        <v>2</v>
      </c>
      <c r="G24" s="80">
        <v>25</v>
      </c>
    </row>
    <row r="25" spans="1:7" ht="33.75" hidden="1" customHeight="1" thickBot="1" x14ac:dyDescent="0.3">
      <c r="A25" s="310"/>
      <c r="B25" s="8" t="s">
        <v>7</v>
      </c>
      <c r="C25" s="51" t="s">
        <v>13</v>
      </c>
      <c r="D25" s="52"/>
      <c r="E25" s="53"/>
      <c r="F25" s="54"/>
      <c r="G25" s="54"/>
    </row>
    <row r="26" spans="1:7" ht="15.75" thickBot="1" x14ac:dyDescent="0.3">
      <c r="A26" s="9" t="s">
        <v>10</v>
      </c>
      <c r="B26" s="9">
        <f>SUM(B22:B25)</f>
        <v>3</v>
      </c>
      <c r="C26" s="89" t="s">
        <v>7</v>
      </c>
      <c r="D26" s="84"/>
      <c r="E26" s="84"/>
      <c r="F26" s="84">
        <f>SUM(F22:F25)</f>
        <v>6</v>
      </c>
      <c r="G26" s="84">
        <f>SUM(G22:G25)</f>
        <v>107</v>
      </c>
    </row>
    <row r="27" spans="1:7" ht="28.5" x14ac:dyDescent="0.25">
      <c r="A27" s="305" t="s">
        <v>37</v>
      </c>
      <c r="B27" s="64">
        <v>1</v>
      </c>
      <c r="C27" s="42" t="s">
        <v>54</v>
      </c>
      <c r="D27" s="42" t="s">
        <v>38</v>
      </c>
      <c r="E27" s="90" t="s">
        <v>39</v>
      </c>
      <c r="F27" s="92">
        <v>3</v>
      </c>
      <c r="G27" s="92">
        <v>47</v>
      </c>
    </row>
    <row r="28" spans="1:7" x14ac:dyDescent="0.25">
      <c r="A28" s="306"/>
      <c r="B28" s="60"/>
      <c r="C28" s="65"/>
      <c r="D28" s="65"/>
      <c r="E28" s="65"/>
      <c r="F28" s="91"/>
      <c r="G28" s="91"/>
    </row>
    <row r="29" spans="1:7" x14ac:dyDescent="0.25">
      <c r="A29" s="306"/>
      <c r="B29" s="60"/>
      <c r="C29" s="65"/>
      <c r="D29" s="65"/>
      <c r="E29" s="65"/>
      <c r="F29" s="65"/>
      <c r="G29" s="65"/>
    </row>
    <row r="30" spans="1:7" x14ac:dyDescent="0.25">
      <c r="A30" s="306"/>
      <c r="B30" s="60"/>
      <c r="C30" s="65"/>
      <c r="D30" s="65"/>
      <c r="E30" s="65"/>
      <c r="F30" s="65"/>
      <c r="G30" s="65"/>
    </row>
    <row r="31" spans="1:7" ht="15" customHeight="1" thickBot="1" x14ac:dyDescent="0.3">
      <c r="A31" s="307"/>
      <c r="B31" s="66"/>
      <c r="C31" s="67"/>
      <c r="D31" s="67"/>
      <c r="E31" s="67"/>
      <c r="F31" s="67"/>
      <c r="G31" s="67"/>
    </row>
    <row r="32" spans="1:7" ht="15" customHeight="1" thickBot="1" x14ac:dyDescent="0.3">
      <c r="A32" s="63" t="s">
        <v>10</v>
      </c>
      <c r="B32" s="70">
        <f>SUM(B27:B31)</f>
        <v>1</v>
      </c>
      <c r="C32" s="69"/>
      <c r="D32" s="69"/>
      <c r="E32" s="69"/>
      <c r="F32" s="99">
        <f>SUM(F27:F31)</f>
        <v>3</v>
      </c>
      <c r="G32" s="99">
        <f>SUM(G27:G31)</f>
        <v>47</v>
      </c>
    </row>
    <row r="33" spans="1:7" ht="15" customHeight="1" thickBot="1" x14ac:dyDescent="0.3">
      <c r="A33" s="96"/>
      <c r="B33" s="68"/>
      <c r="C33" s="68"/>
      <c r="D33" s="68"/>
      <c r="E33" s="68"/>
      <c r="F33" s="68"/>
      <c r="G33" s="97"/>
    </row>
    <row r="34" spans="1:7" ht="15" customHeight="1" thickBot="1" x14ac:dyDescent="0.3">
      <c r="A34" s="15" t="s">
        <v>18</v>
      </c>
      <c r="B34" s="71">
        <f>+B14+B18+B21+B26+B32</f>
        <v>13</v>
      </c>
      <c r="C34" s="23" t="s">
        <v>22</v>
      </c>
      <c r="D34" s="15"/>
      <c r="E34" s="15"/>
      <c r="F34" s="16">
        <f>+F14+F18+F21+F26+F32</f>
        <v>58</v>
      </c>
      <c r="G34" s="16">
        <f>+G14+G18+G21+G26+G32</f>
        <v>388</v>
      </c>
    </row>
    <row r="35" spans="1:7" ht="15" customHeight="1" x14ac:dyDescent="0.25">
      <c r="A35" s="2"/>
      <c r="B35" s="2"/>
      <c r="C35" s="2"/>
      <c r="D35" s="2"/>
      <c r="E35" s="2"/>
      <c r="F35" s="2"/>
      <c r="G35" s="2"/>
    </row>
    <row r="36" spans="1:7" ht="15.75" customHeight="1" x14ac:dyDescent="0.25">
      <c r="A36" s="281" t="s">
        <v>23</v>
      </c>
      <c r="B36" s="281"/>
      <c r="C36" s="281"/>
      <c r="D36" s="2"/>
      <c r="E36" s="2"/>
      <c r="F36" s="2"/>
      <c r="G36" s="2"/>
    </row>
    <row r="37" spans="1:7" ht="24" customHeight="1" x14ac:dyDescent="0.25">
      <c r="A37" s="55" t="s">
        <v>27</v>
      </c>
      <c r="B37" s="55"/>
      <c r="C37" s="93">
        <f>+B14+B18+B21+B26+B32</f>
        <v>13</v>
      </c>
      <c r="D37" s="2"/>
      <c r="E37" s="2"/>
      <c r="F37" s="2"/>
      <c r="G37" s="2"/>
    </row>
    <row r="38" spans="1:7" x14ac:dyDescent="0.25">
      <c r="A38" s="55" t="s">
        <v>15</v>
      </c>
      <c r="B38" s="55"/>
      <c r="C38" s="93">
        <v>0</v>
      </c>
      <c r="D38" s="2"/>
      <c r="E38" s="2"/>
      <c r="F38" s="2"/>
      <c r="G38" s="2"/>
    </row>
    <row r="39" spans="1:7" x14ac:dyDescent="0.25">
      <c r="A39" s="55" t="s">
        <v>16</v>
      </c>
      <c r="B39" s="55"/>
      <c r="C39" s="93">
        <v>0</v>
      </c>
      <c r="D39" s="2"/>
      <c r="E39" s="2"/>
      <c r="F39" s="2"/>
      <c r="G39" s="2"/>
    </row>
    <row r="40" spans="1:7" x14ac:dyDescent="0.25">
      <c r="A40" s="55" t="s">
        <v>17</v>
      </c>
      <c r="B40" s="55"/>
      <c r="C40" s="93">
        <v>0</v>
      </c>
      <c r="D40" s="2"/>
      <c r="E40" s="2"/>
      <c r="F40" s="2"/>
      <c r="G40" s="2"/>
    </row>
    <row r="41" spans="1:7" x14ac:dyDescent="0.25">
      <c r="A41" s="94" t="s">
        <v>55</v>
      </c>
      <c r="B41" s="2"/>
      <c r="C41" s="95">
        <f>+F34+G34</f>
        <v>446</v>
      </c>
      <c r="D41" s="2"/>
      <c r="E41" s="2"/>
      <c r="F41" s="2"/>
      <c r="G41" s="2"/>
    </row>
  </sheetData>
  <mergeCells count="10">
    <mergeCell ref="A36:C36"/>
    <mergeCell ref="A1:G1"/>
    <mergeCell ref="A2:G2"/>
    <mergeCell ref="B4:B6"/>
    <mergeCell ref="F4:G5"/>
    <mergeCell ref="A27:A31"/>
    <mergeCell ref="A15:A17"/>
    <mergeCell ref="A22:A25"/>
    <mergeCell ref="A7:A13"/>
    <mergeCell ref="A19:A20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&amp;C2017 Carmen/Ejecución Capacitación/Consolidado Ejecución Capacitaciones</oddFooter>
  </headerFooter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J14" sqref="J14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82" t="s">
        <v>19</v>
      </c>
      <c r="B1" s="282"/>
      <c r="C1" s="282"/>
      <c r="D1" s="282"/>
      <c r="E1" s="282"/>
      <c r="F1" s="282"/>
      <c r="G1" s="282"/>
    </row>
    <row r="2" spans="1:7" ht="20.25" x14ac:dyDescent="0.3">
      <c r="A2" s="282" t="s">
        <v>60</v>
      </c>
      <c r="B2" s="282"/>
      <c r="C2" s="282"/>
      <c r="D2" s="282"/>
      <c r="E2" s="282"/>
      <c r="F2" s="282"/>
      <c r="G2" s="282"/>
    </row>
    <row r="3" spans="1:7" ht="21" thickBot="1" x14ac:dyDescent="0.35">
      <c r="C3" s="3"/>
    </row>
    <row r="4" spans="1:7" ht="15" customHeight="1" x14ac:dyDescent="0.25">
      <c r="A4" s="4"/>
      <c r="B4" s="298" t="s">
        <v>14</v>
      </c>
      <c r="C4" s="4"/>
      <c r="D4" s="4"/>
      <c r="E4" s="4"/>
      <c r="F4" s="301" t="s">
        <v>3</v>
      </c>
      <c r="G4" s="302"/>
    </row>
    <row r="5" spans="1:7" ht="15.75" thickBot="1" x14ac:dyDescent="0.3">
      <c r="A5" s="5"/>
      <c r="B5" s="299"/>
      <c r="C5" s="5"/>
      <c r="D5" s="5"/>
      <c r="E5" s="5"/>
      <c r="F5" s="303"/>
      <c r="G5" s="304"/>
    </row>
    <row r="6" spans="1:7" ht="15.75" thickBot="1" x14ac:dyDescent="0.3">
      <c r="A6" s="6" t="s">
        <v>11</v>
      </c>
      <c r="B6" s="300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x14ac:dyDescent="0.25">
      <c r="A7" s="191" t="s">
        <v>4</v>
      </c>
      <c r="B7" s="127">
        <v>1</v>
      </c>
      <c r="C7" s="128" t="s">
        <v>63</v>
      </c>
      <c r="D7" s="42" t="s">
        <v>64</v>
      </c>
      <c r="E7" s="42" t="s">
        <v>65</v>
      </c>
      <c r="F7" s="42">
        <v>26</v>
      </c>
      <c r="G7" s="129">
        <v>0</v>
      </c>
    </row>
    <row r="8" spans="1:7" ht="42.75" x14ac:dyDescent="0.25">
      <c r="A8" s="192"/>
      <c r="B8" s="130">
        <v>1</v>
      </c>
      <c r="C8" s="131" t="s">
        <v>63</v>
      </c>
      <c r="D8" s="44" t="s">
        <v>66</v>
      </c>
      <c r="E8" s="44" t="s">
        <v>65</v>
      </c>
      <c r="F8" s="44">
        <v>38</v>
      </c>
      <c r="G8" s="132">
        <v>0</v>
      </c>
    </row>
    <row r="9" spans="1:7" ht="28.5" x14ac:dyDescent="0.25">
      <c r="A9" s="192"/>
      <c r="B9" s="130">
        <v>1</v>
      </c>
      <c r="C9" s="131" t="s">
        <v>63</v>
      </c>
      <c r="D9" s="18" t="s">
        <v>67</v>
      </c>
      <c r="E9" s="18" t="s">
        <v>68</v>
      </c>
      <c r="F9" s="18">
        <v>32</v>
      </c>
      <c r="G9" s="133">
        <v>0</v>
      </c>
    </row>
    <row r="10" spans="1:7" ht="31.5" x14ac:dyDescent="0.25">
      <c r="A10" s="192"/>
      <c r="B10" s="130">
        <v>1</v>
      </c>
      <c r="C10" s="145" t="s">
        <v>83</v>
      </c>
      <c r="D10" s="44" t="s">
        <v>78</v>
      </c>
      <c r="E10" s="44" t="s">
        <v>81</v>
      </c>
      <c r="F10" s="148">
        <v>28</v>
      </c>
      <c r="G10" s="146">
        <v>0</v>
      </c>
    </row>
    <row r="11" spans="1:7" ht="42.75" x14ac:dyDescent="0.25">
      <c r="A11" s="192"/>
      <c r="B11" s="130">
        <v>1</v>
      </c>
      <c r="C11" s="145" t="s">
        <v>83</v>
      </c>
      <c r="D11" s="44" t="s">
        <v>79</v>
      </c>
      <c r="E11" s="44" t="s">
        <v>65</v>
      </c>
      <c r="F11" s="148">
        <v>43</v>
      </c>
      <c r="G11" s="147">
        <v>0</v>
      </c>
    </row>
    <row r="12" spans="1:7" ht="42" customHeight="1" x14ac:dyDescent="0.25">
      <c r="A12" s="192"/>
      <c r="B12" s="130">
        <v>1</v>
      </c>
      <c r="C12" s="145" t="s">
        <v>84</v>
      </c>
      <c r="D12" s="18" t="s">
        <v>80</v>
      </c>
      <c r="E12" s="18" t="s">
        <v>82</v>
      </c>
      <c r="F12" s="149">
        <v>36</v>
      </c>
      <c r="G12" s="147">
        <v>0</v>
      </c>
    </row>
    <row r="13" spans="1:7" ht="16.5" hidden="1" customHeight="1" thickBot="1" x14ac:dyDescent="0.25">
      <c r="A13" s="192"/>
      <c r="B13" s="100"/>
      <c r="C13" s="144" t="s">
        <v>7</v>
      </c>
      <c r="D13" s="175"/>
      <c r="E13" s="102"/>
      <c r="F13" s="102"/>
      <c r="G13" s="140"/>
    </row>
    <row r="14" spans="1:7" ht="31.5" x14ac:dyDescent="0.25">
      <c r="A14" s="192"/>
      <c r="B14" s="130">
        <v>1</v>
      </c>
      <c r="C14" s="176" t="s">
        <v>107</v>
      </c>
      <c r="D14" s="18" t="s">
        <v>101</v>
      </c>
      <c r="E14" s="178" t="s">
        <v>104</v>
      </c>
      <c r="F14" s="180">
        <v>3</v>
      </c>
      <c r="G14" s="186">
        <v>27</v>
      </c>
    </row>
    <row r="15" spans="1:7" ht="31.5" x14ac:dyDescent="0.25">
      <c r="A15" s="192"/>
      <c r="B15" s="130">
        <v>1</v>
      </c>
      <c r="C15" s="176" t="s">
        <v>107</v>
      </c>
      <c r="D15" s="18" t="s">
        <v>102</v>
      </c>
      <c r="E15" s="20" t="s">
        <v>105</v>
      </c>
      <c r="F15" s="180">
        <v>0</v>
      </c>
      <c r="G15" s="186">
        <v>28</v>
      </c>
    </row>
    <row r="16" spans="1:7" ht="32.25" thickBot="1" x14ac:dyDescent="0.3">
      <c r="A16" s="192"/>
      <c r="B16" s="130">
        <v>1</v>
      </c>
      <c r="C16" s="176" t="s">
        <v>107</v>
      </c>
      <c r="D16" s="193" t="s">
        <v>103</v>
      </c>
      <c r="E16" s="194" t="s">
        <v>106</v>
      </c>
      <c r="F16" s="195">
        <v>0</v>
      </c>
      <c r="G16" s="196">
        <v>23</v>
      </c>
    </row>
    <row r="17" spans="1:7" ht="15.75" thickBot="1" x14ac:dyDescent="0.3">
      <c r="A17" s="115" t="s">
        <v>10</v>
      </c>
      <c r="B17" s="123">
        <f>SUM(B7:B16)</f>
        <v>9</v>
      </c>
      <c r="C17" s="101"/>
      <c r="D17" s="101"/>
      <c r="E17" s="101"/>
      <c r="F17" s="139">
        <f>SUM(F7:F16)</f>
        <v>206</v>
      </c>
      <c r="G17" s="139">
        <f>SUM(G7:G16)</f>
        <v>78</v>
      </c>
    </row>
    <row r="18" spans="1:7" ht="71.25" x14ac:dyDescent="0.25">
      <c r="A18" s="313" t="s">
        <v>28</v>
      </c>
      <c r="B18" s="127">
        <v>1</v>
      </c>
      <c r="C18" s="134" t="s">
        <v>69</v>
      </c>
      <c r="D18" s="26" t="s">
        <v>70</v>
      </c>
      <c r="E18" s="26" t="s">
        <v>71</v>
      </c>
      <c r="F18" s="26">
        <v>35</v>
      </c>
      <c r="G18" s="135">
        <v>8</v>
      </c>
    </row>
    <row r="19" spans="1:7" ht="71.25" x14ac:dyDescent="0.25">
      <c r="A19" s="314"/>
      <c r="B19" s="152">
        <v>1</v>
      </c>
      <c r="C19" s="151" t="s">
        <v>69</v>
      </c>
      <c r="D19" s="150" t="s">
        <v>85</v>
      </c>
      <c r="E19" s="59" t="s">
        <v>71</v>
      </c>
      <c r="F19" s="150">
        <v>30</v>
      </c>
      <c r="G19" s="146">
        <v>0</v>
      </c>
    </row>
    <row r="20" spans="1:7" ht="72" thickBot="1" x14ac:dyDescent="0.3">
      <c r="A20" s="315"/>
      <c r="B20" s="152">
        <v>1</v>
      </c>
      <c r="C20" s="151" t="s">
        <v>69</v>
      </c>
      <c r="D20" s="181" t="s">
        <v>108</v>
      </c>
      <c r="E20" s="182" t="s">
        <v>109</v>
      </c>
      <c r="F20" s="183">
        <v>27</v>
      </c>
      <c r="G20" s="184">
        <v>0</v>
      </c>
    </row>
    <row r="21" spans="1:7" ht="15.75" thickBot="1" x14ac:dyDescent="0.3">
      <c r="A21" s="115" t="s">
        <v>10</v>
      </c>
      <c r="B21" s="123">
        <f>SUM(B18:B20)</f>
        <v>3</v>
      </c>
      <c r="C21" s="101"/>
      <c r="D21" s="101"/>
      <c r="E21" s="101"/>
      <c r="F21" s="121">
        <f t="shared" ref="F21:G21" si="0">SUM(F18:F20)</f>
        <v>92</v>
      </c>
      <c r="G21" s="139">
        <f t="shared" si="0"/>
        <v>8</v>
      </c>
    </row>
    <row r="22" spans="1:7" ht="42.75" x14ac:dyDescent="0.25">
      <c r="A22" s="316" t="s">
        <v>8</v>
      </c>
      <c r="B22" s="127">
        <v>1</v>
      </c>
      <c r="C22" s="163" t="s">
        <v>86</v>
      </c>
      <c r="D22" s="18" t="s">
        <v>77</v>
      </c>
      <c r="E22" s="26" t="s">
        <v>87</v>
      </c>
      <c r="F22" s="157">
        <v>0</v>
      </c>
      <c r="G22" s="153">
        <v>32</v>
      </c>
    </row>
    <row r="23" spans="1:7" ht="42.75" x14ac:dyDescent="0.25">
      <c r="A23" s="314"/>
      <c r="B23" s="168">
        <v>1</v>
      </c>
      <c r="C23" s="171" t="s">
        <v>94</v>
      </c>
      <c r="D23" s="18" t="s">
        <v>95</v>
      </c>
      <c r="E23" s="59" t="s">
        <v>87</v>
      </c>
      <c r="F23" s="169">
        <v>2</v>
      </c>
      <c r="G23" s="170">
        <v>16</v>
      </c>
    </row>
    <row r="24" spans="1:7" ht="42.75" x14ac:dyDescent="0.25">
      <c r="A24" s="314"/>
      <c r="B24" s="190">
        <v>1</v>
      </c>
      <c r="C24" s="166" t="s">
        <v>92</v>
      </c>
      <c r="D24" s="21" t="s">
        <v>93</v>
      </c>
      <c r="E24" s="59" t="s">
        <v>87</v>
      </c>
      <c r="F24" s="49">
        <v>3</v>
      </c>
      <c r="G24" s="154">
        <v>18</v>
      </c>
    </row>
    <row r="25" spans="1:7" ht="36.75" customHeight="1" thickBot="1" x14ac:dyDescent="0.3">
      <c r="A25" s="315"/>
      <c r="B25" s="167">
        <v>1</v>
      </c>
      <c r="C25" s="171" t="s">
        <v>94</v>
      </c>
      <c r="D25" s="177" t="s">
        <v>112</v>
      </c>
      <c r="E25" s="32" t="s">
        <v>113</v>
      </c>
      <c r="F25" s="189">
        <v>21</v>
      </c>
      <c r="G25" s="188">
        <v>14</v>
      </c>
    </row>
    <row r="26" spans="1:7" ht="15.75" thickBot="1" x14ac:dyDescent="0.3">
      <c r="A26" s="115" t="s">
        <v>10</v>
      </c>
      <c r="B26" s="115">
        <f>SUM(B22:B25)</f>
        <v>4</v>
      </c>
      <c r="C26" s="136"/>
      <c r="D26" s="137"/>
      <c r="E26" s="137"/>
      <c r="F26" s="155">
        <f>SUM(F22:F25)</f>
        <v>26</v>
      </c>
      <c r="G26" s="156">
        <f>SUM(G22:G25)</f>
        <v>80</v>
      </c>
    </row>
    <row r="27" spans="1:7" ht="42.75" x14ac:dyDescent="0.25">
      <c r="A27" s="316" t="s">
        <v>9</v>
      </c>
      <c r="B27" s="120">
        <v>1</v>
      </c>
      <c r="C27" s="131" t="s">
        <v>61</v>
      </c>
      <c r="D27" s="74" t="s">
        <v>62</v>
      </c>
      <c r="E27" s="18" t="s">
        <v>21</v>
      </c>
      <c r="F27" s="18">
        <v>10</v>
      </c>
      <c r="G27" s="133">
        <v>41</v>
      </c>
    </row>
    <row r="28" spans="1:7" ht="35.25" customHeight="1" x14ac:dyDescent="0.25">
      <c r="A28" s="314"/>
      <c r="B28" s="138">
        <v>1</v>
      </c>
      <c r="C28" s="131" t="s">
        <v>74</v>
      </c>
      <c r="D28" s="74" t="s">
        <v>75</v>
      </c>
      <c r="E28" s="18" t="s">
        <v>76</v>
      </c>
      <c r="F28" s="18">
        <v>4</v>
      </c>
      <c r="G28" s="133">
        <v>19</v>
      </c>
    </row>
    <row r="29" spans="1:7" ht="28.5" x14ac:dyDescent="0.25">
      <c r="A29" s="314"/>
      <c r="B29" s="138">
        <v>1</v>
      </c>
      <c r="C29" s="131" t="s">
        <v>74</v>
      </c>
      <c r="D29" s="74" t="s">
        <v>77</v>
      </c>
      <c r="E29" s="18" t="s">
        <v>71</v>
      </c>
      <c r="F29" s="18">
        <v>3</v>
      </c>
      <c r="G29" s="133">
        <v>32</v>
      </c>
    </row>
    <row r="30" spans="1:7" ht="31.5" customHeight="1" x14ac:dyDescent="0.25">
      <c r="A30" s="314"/>
      <c r="B30" s="130">
        <v>1</v>
      </c>
      <c r="C30" s="172" t="s">
        <v>96</v>
      </c>
      <c r="D30" s="78" t="s">
        <v>99</v>
      </c>
      <c r="E30" s="44" t="s">
        <v>97</v>
      </c>
      <c r="F30" s="18">
        <v>32</v>
      </c>
      <c r="G30" s="133">
        <v>3</v>
      </c>
    </row>
    <row r="31" spans="1:7" ht="29.25" thickBot="1" x14ac:dyDescent="0.3">
      <c r="A31" s="315"/>
      <c r="B31" s="174">
        <v>1</v>
      </c>
      <c r="C31" s="32" t="s">
        <v>98</v>
      </c>
      <c r="D31" s="173" t="s">
        <v>100</v>
      </c>
      <c r="E31" s="44" t="s">
        <v>97</v>
      </c>
      <c r="F31" s="18">
        <v>32</v>
      </c>
      <c r="G31" s="133">
        <v>3</v>
      </c>
    </row>
    <row r="32" spans="1:7" ht="15.75" thickBot="1" x14ac:dyDescent="0.3">
      <c r="A32" s="115" t="s">
        <v>10</v>
      </c>
      <c r="B32" s="115">
        <f>SUM(B27:B31)</f>
        <v>5</v>
      </c>
      <c r="C32" s="103"/>
      <c r="D32" s="101"/>
      <c r="E32" s="101"/>
      <c r="F32" s="121">
        <f>SUM(F27:F31)</f>
        <v>81</v>
      </c>
      <c r="G32" s="139">
        <f>SUM(G27:G31)</f>
        <v>98</v>
      </c>
    </row>
    <row r="33" spans="1:7" ht="42.75" x14ac:dyDescent="0.25">
      <c r="A33" s="317" t="s">
        <v>37</v>
      </c>
      <c r="B33" s="127">
        <v>1</v>
      </c>
      <c r="C33" s="18" t="s">
        <v>90</v>
      </c>
      <c r="D33" s="18" t="s">
        <v>88</v>
      </c>
      <c r="E33" s="158" t="s">
        <v>89</v>
      </c>
      <c r="F33" s="159">
        <v>0</v>
      </c>
      <c r="G33" s="160">
        <v>51</v>
      </c>
    </row>
    <row r="34" spans="1:7" x14ac:dyDescent="0.25">
      <c r="A34" s="318"/>
      <c r="B34" s="104"/>
      <c r="C34" s="105"/>
      <c r="D34" s="105"/>
      <c r="E34" s="105"/>
      <c r="F34" s="106"/>
      <c r="G34" s="141"/>
    </row>
    <row r="35" spans="1:7" x14ac:dyDescent="0.25">
      <c r="A35" s="318"/>
      <c r="B35" s="104"/>
      <c r="C35" s="105"/>
      <c r="D35" s="105"/>
      <c r="E35" s="105"/>
      <c r="F35" s="105"/>
      <c r="G35" s="142"/>
    </row>
    <row r="36" spans="1:7" x14ac:dyDescent="0.25">
      <c r="A36" s="318"/>
      <c r="B36" s="104"/>
      <c r="C36" s="105"/>
      <c r="D36" s="105"/>
      <c r="E36" s="105"/>
      <c r="F36" s="105"/>
      <c r="G36" s="142"/>
    </row>
    <row r="37" spans="1:7" ht="15.75" thickBot="1" x14ac:dyDescent="0.3">
      <c r="A37" s="319"/>
      <c r="B37" s="107"/>
      <c r="C37" s="108"/>
      <c r="D37" s="108"/>
      <c r="E37" s="108"/>
      <c r="F37" s="108"/>
      <c r="G37" s="143"/>
    </row>
    <row r="38" spans="1:7" ht="15.75" thickBot="1" x14ac:dyDescent="0.3">
      <c r="A38" s="116" t="s">
        <v>10</v>
      </c>
      <c r="B38" s="165">
        <f>SUM(B33:B37)</f>
        <v>1</v>
      </c>
      <c r="C38" s="164"/>
      <c r="D38" s="109"/>
      <c r="E38" s="109"/>
      <c r="F38" s="161">
        <f>SUM(F33:F37)</f>
        <v>0</v>
      </c>
      <c r="G38" s="162">
        <f>SUM(G33:G37)</f>
        <v>51</v>
      </c>
    </row>
    <row r="39" spans="1:7" ht="15.75" thickBot="1" x14ac:dyDescent="0.3">
      <c r="A39" s="117"/>
      <c r="B39" s="124"/>
      <c r="C39" s="110"/>
      <c r="D39" s="110"/>
      <c r="E39" s="110"/>
      <c r="F39" s="110"/>
      <c r="G39" s="111"/>
    </row>
    <row r="40" spans="1:7" ht="15.75" thickBot="1" x14ac:dyDescent="0.3">
      <c r="A40" s="118" t="s">
        <v>18</v>
      </c>
      <c r="B40" s="125">
        <f>+B17+B21+B26+B32+B38</f>
        <v>22</v>
      </c>
      <c r="C40" s="119" t="s">
        <v>110</v>
      </c>
      <c r="D40" s="112"/>
      <c r="E40" s="112"/>
      <c r="F40" s="122">
        <f>+F38+F32+F26+F21+F17</f>
        <v>405</v>
      </c>
      <c r="G40" s="122">
        <f>+G38+G32+G26+G21+G17</f>
        <v>315</v>
      </c>
    </row>
    <row r="41" spans="1:7" x14ac:dyDescent="0.25">
      <c r="A41" s="113"/>
      <c r="B41" s="113"/>
      <c r="C41" s="113"/>
      <c r="D41" s="113"/>
      <c r="E41" s="113"/>
      <c r="F41" s="113"/>
      <c r="G41" s="113"/>
    </row>
    <row r="42" spans="1:7" x14ac:dyDescent="0.25">
      <c r="A42" s="312" t="s">
        <v>60</v>
      </c>
      <c r="B42" s="312"/>
      <c r="C42" s="312"/>
      <c r="D42" s="113"/>
      <c r="E42" s="113"/>
      <c r="F42" s="113"/>
      <c r="G42" s="113"/>
    </row>
    <row r="43" spans="1:7" x14ac:dyDescent="0.25">
      <c r="A43" s="55" t="s">
        <v>27</v>
      </c>
      <c r="B43" s="55">
        <f>+B17+B26+4+B38</f>
        <v>18</v>
      </c>
      <c r="C43" s="114" t="s">
        <v>7</v>
      </c>
      <c r="D43" s="113"/>
      <c r="E43" s="113"/>
      <c r="F43" s="113"/>
      <c r="G43" s="113"/>
    </row>
    <row r="44" spans="1:7" x14ac:dyDescent="0.25">
      <c r="A44" s="55" t="s">
        <v>111</v>
      </c>
      <c r="B44" s="55">
        <v>3</v>
      </c>
      <c r="C44" s="114"/>
      <c r="D44" s="113"/>
      <c r="E44" s="113"/>
      <c r="F44" s="113"/>
      <c r="G44" s="113"/>
    </row>
    <row r="45" spans="1:7" x14ac:dyDescent="0.25">
      <c r="A45" s="55" t="s">
        <v>15</v>
      </c>
      <c r="B45" s="55">
        <v>0</v>
      </c>
      <c r="C45" s="113"/>
      <c r="D45" s="113"/>
      <c r="E45" s="113"/>
      <c r="F45" s="113"/>
      <c r="G45" s="113"/>
    </row>
    <row r="46" spans="1:7" x14ac:dyDescent="0.25">
      <c r="A46" s="55" t="s">
        <v>16</v>
      </c>
      <c r="B46" s="55">
        <v>0</v>
      </c>
      <c r="C46" s="113"/>
      <c r="D46" s="113"/>
      <c r="E46" s="113"/>
      <c r="F46" s="113"/>
      <c r="G46" s="113"/>
    </row>
    <row r="47" spans="1:7" x14ac:dyDescent="0.25">
      <c r="A47" s="55" t="s">
        <v>17</v>
      </c>
      <c r="B47" s="55">
        <v>1</v>
      </c>
      <c r="C47" s="113"/>
      <c r="D47" s="113"/>
      <c r="E47" s="113"/>
      <c r="F47" s="113"/>
      <c r="G47" s="113"/>
    </row>
    <row r="48" spans="1:7" x14ac:dyDescent="0.25">
      <c r="A48" s="311" t="s">
        <v>91</v>
      </c>
      <c r="B48" s="311"/>
      <c r="C48" s="126">
        <f>+F40+G40</f>
        <v>720</v>
      </c>
      <c r="D48" s="113"/>
      <c r="E48" s="113"/>
      <c r="F48" s="113"/>
      <c r="G48" s="113"/>
    </row>
    <row r="49" spans="1:3" x14ac:dyDescent="0.25">
      <c r="A49" s="55" t="s">
        <v>5</v>
      </c>
      <c r="C49" s="185">
        <f>+G40</f>
        <v>315</v>
      </c>
    </row>
    <row r="50" spans="1:3" x14ac:dyDescent="0.25">
      <c r="A50" s="55" t="s">
        <v>6</v>
      </c>
      <c r="C50" s="185">
        <f>+F40</f>
        <v>405</v>
      </c>
    </row>
  </sheetData>
  <mergeCells count="10">
    <mergeCell ref="A48:B48"/>
    <mergeCell ref="A42:C42"/>
    <mergeCell ref="A1:G1"/>
    <mergeCell ref="A2:G2"/>
    <mergeCell ref="B4:B6"/>
    <mergeCell ref="F4:G5"/>
    <mergeCell ref="A18:A20"/>
    <mergeCell ref="A27:A31"/>
    <mergeCell ref="A33:A37"/>
    <mergeCell ref="A22:A2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topLeftCell="A34" workbookViewId="0">
      <selection activeCell="A38" sqref="A38:G42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320" t="s">
        <v>164</v>
      </c>
      <c r="B1" s="320"/>
      <c r="C1" s="320"/>
      <c r="D1" s="320"/>
      <c r="E1" s="320"/>
      <c r="F1" s="320"/>
      <c r="G1" s="320"/>
    </row>
    <row r="3" spans="1:7" ht="20.25" x14ac:dyDescent="0.3">
      <c r="A3" s="282" t="s">
        <v>19</v>
      </c>
      <c r="B3" s="282"/>
      <c r="C3" s="282"/>
      <c r="D3" s="282"/>
      <c r="E3" s="282"/>
      <c r="F3" s="282"/>
      <c r="G3" s="282"/>
    </row>
    <row r="4" spans="1:7" ht="20.25" x14ac:dyDescent="0.3">
      <c r="A4" s="282" t="s">
        <v>116</v>
      </c>
      <c r="B4" s="282"/>
      <c r="C4" s="282"/>
      <c r="D4" s="282"/>
      <c r="E4" s="282"/>
      <c r="F4" s="282"/>
      <c r="G4" s="282"/>
    </row>
    <row r="5" spans="1:7" ht="21" thickBot="1" x14ac:dyDescent="0.35">
      <c r="C5" s="3"/>
    </row>
    <row r="6" spans="1:7" x14ac:dyDescent="0.25">
      <c r="A6" s="4"/>
      <c r="B6" s="298" t="s">
        <v>14</v>
      </c>
      <c r="C6" s="4"/>
      <c r="D6" s="4"/>
      <c r="E6" s="4"/>
      <c r="F6" s="301" t="s">
        <v>3</v>
      </c>
      <c r="G6" s="302"/>
    </row>
    <row r="7" spans="1:7" ht="15.75" thickBot="1" x14ac:dyDescent="0.3">
      <c r="A7" s="5"/>
      <c r="B7" s="299"/>
      <c r="C7" s="5"/>
      <c r="D7" s="5"/>
      <c r="E7" s="5"/>
      <c r="F7" s="303"/>
      <c r="G7" s="304"/>
    </row>
    <row r="8" spans="1:7" ht="15.75" thickBot="1" x14ac:dyDescent="0.3">
      <c r="A8" s="6" t="s">
        <v>11</v>
      </c>
      <c r="B8" s="300"/>
      <c r="C8" s="6" t="s">
        <v>0</v>
      </c>
      <c r="D8" s="6" t="s">
        <v>1</v>
      </c>
      <c r="E8" s="6" t="s">
        <v>2</v>
      </c>
      <c r="F8" s="7" t="s">
        <v>6</v>
      </c>
      <c r="G8" s="7" t="s">
        <v>5</v>
      </c>
    </row>
    <row r="9" spans="1:7" ht="42.75" x14ac:dyDescent="0.25">
      <c r="A9" s="316" t="s">
        <v>4</v>
      </c>
      <c r="B9" s="130">
        <v>1</v>
      </c>
      <c r="C9" s="198" t="s">
        <v>107</v>
      </c>
      <c r="D9" s="18" t="s">
        <v>114</v>
      </c>
      <c r="E9" s="44" t="s">
        <v>65</v>
      </c>
      <c r="F9" s="180">
        <v>27</v>
      </c>
      <c r="G9" s="186">
        <v>0</v>
      </c>
    </row>
    <row r="10" spans="1:7" ht="32.25" customHeight="1" x14ac:dyDescent="0.25">
      <c r="A10" s="314"/>
      <c r="B10" s="190">
        <v>1</v>
      </c>
      <c r="C10" s="215" t="s">
        <v>107</v>
      </c>
      <c r="D10" s="86" t="s">
        <v>115</v>
      </c>
      <c r="E10" s="210" t="s">
        <v>65</v>
      </c>
      <c r="F10" s="180">
        <v>30</v>
      </c>
      <c r="G10" s="186">
        <v>0</v>
      </c>
    </row>
    <row r="11" spans="1:7" ht="33" customHeight="1" x14ac:dyDescent="0.25">
      <c r="A11" s="314"/>
      <c r="B11" s="130">
        <v>1</v>
      </c>
      <c r="C11" s="216" t="s">
        <v>156</v>
      </c>
      <c r="D11" s="217" t="s">
        <v>142</v>
      </c>
      <c r="E11" s="216" t="s">
        <v>144</v>
      </c>
      <c r="F11" s="214">
        <v>12</v>
      </c>
      <c r="G11" s="209">
        <v>47</v>
      </c>
    </row>
    <row r="12" spans="1:7" ht="57.75" thickBot="1" x14ac:dyDescent="0.3">
      <c r="A12" s="314"/>
      <c r="B12" s="130">
        <v>1</v>
      </c>
      <c r="C12" s="18" t="s">
        <v>157</v>
      </c>
      <c r="D12" s="21" t="s">
        <v>143</v>
      </c>
      <c r="E12" s="218" t="s">
        <v>146</v>
      </c>
      <c r="F12" s="148">
        <v>2</v>
      </c>
      <c r="G12" s="146">
        <v>32</v>
      </c>
    </row>
    <row r="13" spans="1:7" ht="15.75" hidden="1" x14ac:dyDescent="0.25">
      <c r="A13" s="314"/>
      <c r="B13" s="130"/>
      <c r="C13" s="145"/>
      <c r="D13" s="44"/>
      <c r="E13" s="44"/>
      <c r="F13" s="148"/>
      <c r="G13" s="147"/>
    </row>
    <row r="14" spans="1:7" ht="15.75" hidden="1" x14ac:dyDescent="0.25">
      <c r="A14" s="314"/>
      <c r="B14" s="130"/>
      <c r="C14" s="145"/>
      <c r="D14" s="18"/>
      <c r="E14" s="18"/>
      <c r="F14" s="149"/>
      <c r="G14" s="147"/>
    </row>
    <row r="15" spans="1:7" ht="15.75" hidden="1" x14ac:dyDescent="0.25">
      <c r="A15" s="314"/>
      <c r="B15" s="100"/>
      <c r="C15" s="144" t="s">
        <v>7</v>
      </c>
      <c r="D15" s="199"/>
      <c r="E15" s="200"/>
      <c r="F15" s="200"/>
      <c r="G15" s="201"/>
    </row>
    <row r="16" spans="1:7" ht="15.75" hidden="1" x14ac:dyDescent="0.25">
      <c r="A16" s="314"/>
      <c r="B16" s="130"/>
      <c r="C16" s="176"/>
      <c r="D16" s="18"/>
      <c r="E16" s="20"/>
      <c r="F16" s="180"/>
      <c r="G16" s="186"/>
    </row>
    <row r="17" spans="1:7" ht="15.75" hidden="1" x14ac:dyDescent="0.25">
      <c r="A17" s="314"/>
      <c r="B17" s="130"/>
      <c r="C17" s="176"/>
      <c r="D17" s="18"/>
      <c r="E17" s="20"/>
      <c r="F17" s="180"/>
      <c r="G17" s="186"/>
    </row>
    <row r="18" spans="1:7" ht="16.5" hidden="1" thickBot="1" x14ac:dyDescent="0.3">
      <c r="A18" s="314"/>
      <c r="B18" s="130"/>
      <c r="C18" s="176"/>
      <c r="D18" s="197"/>
      <c r="E18" s="179"/>
      <c r="F18" s="67"/>
      <c r="G18" s="187"/>
    </row>
    <row r="19" spans="1:7" ht="15.75" thickBot="1" x14ac:dyDescent="0.3">
      <c r="A19" s="115" t="s">
        <v>10</v>
      </c>
      <c r="B19" s="123">
        <f>SUM(B9:B18)</f>
        <v>4</v>
      </c>
      <c r="C19" s="101"/>
      <c r="D19" s="101"/>
      <c r="E19" s="101"/>
      <c r="F19" s="139">
        <f>SUM(F9:F18)</f>
        <v>71</v>
      </c>
      <c r="G19" s="139">
        <f>SUM(G9:G18)</f>
        <v>79</v>
      </c>
    </row>
    <row r="20" spans="1:7" ht="72" thickBot="1" x14ac:dyDescent="0.3">
      <c r="A20" s="219" t="s">
        <v>28</v>
      </c>
      <c r="B20" s="127">
        <v>1</v>
      </c>
      <c r="C20" s="222" t="s">
        <v>160</v>
      </c>
      <c r="D20" s="221" t="s">
        <v>145</v>
      </c>
      <c r="E20" s="26" t="s">
        <v>109</v>
      </c>
      <c r="F20" s="26">
        <v>22</v>
      </c>
      <c r="G20" s="135">
        <v>0</v>
      </c>
    </row>
    <row r="21" spans="1:7" ht="15.75" thickBot="1" x14ac:dyDescent="0.3">
      <c r="A21" s="115" t="s">
        <v>10</v>
      </c>
      <c r="B21" s="123">
        <f>SUM(B20:B20)</f>
        <v>1</v>
      </c>
      <c r="C21" s="101"/>
      <c r="D21" s="101"/>
      <c r="E21" s="101"/>
      <c r="F21" s="121">
        <f>SUM(F20:F20)</f>
        <v>22</v>
      </c>
      <c r="G21" s="139">
        <f>SUM(G20:G20)</f>
        <v>0</v>
      </c>
    </row>
    <row r="22" spans="1:7" ht="33" customHeight="1" x14ac:dyDescent="0.25">
      <c r="A22" s="316" t="s">
        <v>8</v>
      </c>
      <c r="B22" s="127">
        <v>1</v>
      </c>
      <c r="C22" s="202" t="s">
        <v>117</v>
      </c>
      <c r="D22" s="41" t="s">
        <v>119</v>
      </c>
      <c r="E22" s="26" t="s">
        <v>125</v>
      </c>
      <c r="F22" s="42">
        <v>5</v>
      </c>
      <c r="G22" s="129">
        <v>34</v>
      </c>
    </row>
    <row r="23" spans="1:7" ht="42.75" x14ac:dyDescent="0.25">
      <c r="A23" s="314"/>
      <c r="B23" s="130">
        <v>1</v>
      </c>
      <c r="C23" s="203" t="s">
        <v>118</v>
      </c>
      <c r="D23" s="21" t="s">
        <v>120</v>
      </c>
      <c r="E23" s="18" t="s">
        <v>87</v>
      </c>
      <c r="F23" s="18">
        <v>19</v>
      </c>
      <c r="G23" s="133">
        <v>14</v>
      </c>
    </row>
    <row r="24" spans="1:7" ht="30.75" customHeight="1" x14ac:dyDescent="0.25">
      <c r="A24" s="314"/>
      <c r="B24" s="130">
        <v>1</v>
      </c>
      <c r="C24" s="204" t="s">
        <v>117</v>
      </c>
      <c r="D24" s="21" t="s">
        <v>121</v>
      </c>
      <c r="E24" s="18" t="s">
        <v>126</v>
      </c>
      <c r="F24" s="18">
        <v>8</v>
      </c>
      <c r="G24" s="133">
        <v>40</v>
      </c>
    </row>
    <row r="25" spans="1:7" ht="30.75" customHeight="1" x14ac:dyDescent="0.25">
      <c r="A25" s="314"/>
      <c r="B25" s="130">
        <v>1</v>
      </c>
      <c r="C25" s="204" t="s">
        <v>117</v>
      </c>
      <c r="D25" s="21" t="s">
        <v>122</v>
      </c>
      <c r="E25" s="18" t="s">
        <v>127</v>
      </c>
      <c r="F25" s="18">
        <v>7</v>
      </c>
      <c r="G25" s="133">
        <v>25</v>
      </c>
    </row>
    <row r="26" spans="1:7" ht="31.5" customHeight="1" x14ac:dyDescent="0.25">
      <c r="A26" s="314"/>
      <c r="B26" s="130">
        <v>1</v>
      </c>
      <c r="C26" s="204" t="s">
        <v>117</v>
      </c>
      <c r="D26" s="21" t="s">
        <v>123</v>
      </c>
      <c r="E26" s="18" t="s">
        <v>128</v>
      </c>
      <c r="F26" s="18">
        <v>14</v>
      </c>
      <c r="G26" s="133">
        <v>35</v>
      </c>
    </row>
    <row r="27" spans="1:7" ht="29.25" thickBot="1" x14ac:dyDescent="0.3">
      <c r="A27" s="315"/>
      <c r="B27" s="167">
        <v>1</v>
      </c>
      <c r="C27" s="205" t="s">
        <v>117</v>
      </c>
      <c r="D27" s="46" t="s">
        <v>124</v>
      </c>
      <c r="E27" s="32" t="s">
        <v>129</v>
      </c>
      <c r="F27" s="32">
        <v>11</v>
      </c>
      <c r="G27" s="206">
        <v>20</v>
      </c>
    </row>
    <row r="28" spans="1:7" ht="15.75" thickBot="1" x14ac:dyDescent="0.3">
      <c r="A28" s="115" t="s">
        <v>10</v>
      </c>
      <c r="B28" s="211">
        <f>SUM(B22:B27)</f>
        <v>6</v>
      </c>
      <c r="C28" s="136"/>
      <c r="D28" s="137"/>
      <c r="E28" s="137"/>
      <c r="F28" s="155">
        <f>SUM(F22:F27)</f>
        <v>64</v>
      </c>
      <c r="G28" s="156">
        <f>SUM(G22:G27)</f>
        <v>168</v>
      </c>
    </row>
    <row r="29" spans="1:7" ht="42" customHeight="1" x14ac:dyDescent="0.25">
      <c r="A29" s="316" t="s">
        <v>9</v>
      </c>
      <c r="B29" s="127">
        <v>1</v>
      </c>
      <c r="C29" s="212" t="s">
        <v>161</v>
      </c>
      <c r="D29" s="41" t="s">
        <v>135</v>
      </c>
      <c r="E29" s="26" t="s">
        <v>136</v>
      </c>
      <c r="F29" s="26">
        <v>41</v>
      </c>
      <c r="G29" s="135">
        <v>18</v>
      </c>
    </row>
    <row r="30" spans="1:7" ht="42.75" customHeight="1" x14ac:dyDescent="0.25">
      <c r="A30" s="314"/>
      <c r="B30" s="130">
        <v>1</v>
      </c>
      <c r="C30" s="213" t="s">
        <v>161</v>
      </c>
      <c r="D30" s="21" t="s">
        <v>137</v>
      </c>
      <c r="E30" s="18" t="s">
        <v>138</v>
      </c>
      <c r="F30" s="18">
        <v>6</v>
      </c>
      <c r="G30" s="133">
        <v>77</v>
      </c>
    </row>
    <row r="31" spans="1:7" ht="28.5" x14ac:dyDescent="0.25">
      <c r="A31" s="314"/>
      <c r="B31" s="130">
        <v>1</v>
      </c>
      <c r="C31" s="213" t="s">
        <v>162</v>
      </c>
      <c r="D31" s="21" t="s">
        <v>139</v>
      </c>
      <c r="E31" s="18" t="s">
        <v>12</v>
      </c>
      <c r="F31" s="18">
        <v>4</v>
      </c>
      <c r="G31" s="133">
        <v>37</v>
      </c>
    </row>
    <row r="32" spans="1:7" ht="33" customHeight="1" x14ac:dyDescent="0.25">
      <c r="A32" s="314"/>
      <c r="B32" s="190">
        <v>1</v>
      </c>
      <c r="C32" s="183" t="s">
        <v>163</v>
      </c>
      <c r="D32" s="234" t="s">
        <v>140</v>
      </c>
      <c r="E32" s="86" t="s">
        <v>141</v>
      </c>
      <c r="F32" s="86">
        <v>17</v>
      </c>
      <c r="G32" s="235">
        <v>31</v>
      </c>
    </row>
    <row r="33" spans="1:7" ht="43.5" thickBot="1" x14ac:dyDescent="0.3">
      <c r="A33" s="321"/>
      <c r="B33" s="167">
        <v>1</v>
      </c>
      <c r="C33" s="205" t="s">
        <v>158</v>
      </c>
      <c r="D33" s="46" t="s">
        <v>159</v>
      </c>
      <c r="E33" s="32" t="s">
        <v>97</v>
      </c>
      <c r="F33" s="32">
        <v>27</v>
      </c>
      <c r="G33" s="32">
        <v>1</v>
      </c>
    </row>
    <row r="34" spans="1:7" ht="15.75" thickBot="1" x14ac:dyDescent="0.3">
      <c r="A34" s="115" t="s">
        <v>10</v>
      </c>
      <c r="B34" s="115">
        <f>SUM(B29:B33)</f>
        <v>5</v>
      </c>
      <c r="C34" s="103"/>
      <c r="D34" s="101"/>
      <c r="E34" s="101"/>
      <c r="F34" s="121">
        <f>SUM(F29:F33)</f>
        <v>95</v>
      </c>
      <c r="G34" s="139">
        <f>SUM(G29:G33)</f>
        <v>164</v>
      </c>
    </row>
    <row r="35" spans="1:7" ht="36" customHeight="1" thickBot="1" x14ac:dyDescent="0.3">
      <c r="A35" s="220" t="s">
        <v>37</v>
      </c>
      <c r="B35" s="120">
        <v>1</v>
      </c>
      <c r="C35" s="224" t="s">
        <v>147</v>
      </c>
      <c r="D35" s="41" t="s">
        <v>148</v>
      </c>
      <c r="E35" s="223" t="s">
        <v>149</v>
      </c>
      <c r="F35" s="159">
        <v>0</v>
      </c>
      <c r="G35" s="160">
        <v>61</v>
      </c>
    </row>
    <row r="36" spans="1:7" ht="15.75" thickBot="1" x14ac:dyDescent="0.3">
      <c r="A36" s="115" t="s">
        <v>10</v>
      </c>
      <c r="B36" s="165">
        <f>SUM(B35:B35)</f>
        <v>1</v>
      </c>
      <c r="C36" s="164"/>
      <c r="D36" s="109"/>
      <c r="E36" s="109"/>
      <c r="F36" s="161">
        <f>SUM(F35:F35)</f>
        <v>0</v>
      </c>
      <c r="G36" s="162">
        <f>SUM(G35:G35)</f>
        <v>61</v>
      </c>
    </row>
    <row r="37" spans="1:7" ht="15.75" thickBot="1" x14ac:dyDescent="0.3">
      <c r="A37" s="207"/>
      <c r="B37" s="208"/>
      <c r="C37" s="236"/>
      <c r="D37" s="110"/>
      <c r="E37" s="110"/>
      <c r="F37" s="208"/>
      <c r="G37" s="208"/>
    </row>
    <row r="38" spans="1:7" ht="42.75" x14ac:dyDescent="0.25">
      <c r="A38" s="317" t="s">
        <v>130</v>
      </c>
      <c r="B38" s="225">
        <v>1</v>
      </c>
      <c r="C38" s="237" t="s">
        <v>131</v>
      </c>
      <c r="D38" s="226" t="s">
        <v>132</v>
      </c>
      <c r="E38" s="26" t="s">
        <v>133</v>
      </c>
      <c r="F38" s="227">
        <v>29</v>
      </c>
      <c r="G38" s="228">
        <v>0</v>
      </c>
    </row>
    <row r="39" spans="1:7" ht="57" x14ac:dyDescent="0.25">
      <c r="A39" s="318"/>
      <c r="B39" s="229">
        <v>1</v>
      </c>
      <c r="C39" s="230" t="s">
        <v>131</v>
      </c>
      <c r="D39" s="74" t="s">
        <v>153</v>
      </c>
      <c r="E39" s="18" t="s">
        <v>150</v>
      </c>
      <c r="F39" s="180">
        <v>90</v>
      </c>
      <c r="G39" s="186">
        <v>0</v>
      </c>
    </row>
    <row r="40" spans="1:7" ht="57" x14ac:dyDescent="0.25">
      <c r="A40" s="318"/>
      <c r="B40" s="229">
        <v>1</v>
      </c>
      <c r="C40" s="233" t="s">
        <v>131</v>
      </c>
      <c r="D40" s="74" t="s">
        <v>154</v>
      </c>
      <c r="E40" s="18" t="s">
        <v>151</v>
      </c>
      <c r="F40" s="180">
        <v>60</v>
      </c>
      <c r="G40" s="186">
        <v>0</v>
      </c>
    </row>
    <row r="41" spans="1:7" ht="43.5" thickBot="1" x14ac:dyDescent="0.3">
      <c r="A41" s="319"/>
      <c r="B41" s="231">
        <v>1</v>
      </c>
      <c r="C41" s="232" t="s">
        <v>131</v>
      </c>
      <c r="D41" s="77" t="s">
        <v>155</v>
      </c>
      <c r="E41" s="32" t="s">
        <v>152</v>
      </c>
      <c r="F41" s="67">
        <v>45</v>
      </c>
      <c r="G41" s="187">
        <v>0</v>
      </c>
    </row>
    <row r="42" spans="1:7" ht="15.75" thickBot="1" x14ac:dyDescent="0.3">
      <c r="A42" s="115" t="s">
        <v>10</v>
      </c>
      <c r="B42" s="165">
        <f>SUM(B38:B41)</f>
        <v>4</v>
      </c>
      <c r="C42" s="164"/>
      <c r="D42" s="109"/>
      <c r="E42" s="109"/>
      <c r="F42" s="161">
        <f>SUM(F38:F41)</f>
        <v>224</v>
      </c>
      <c r="G42" s="162">
        <f>SUM(G38:G41)</f>
        <v>0</v>
      </c>
    </row>
    <row r="43" spans="1:7" ht="15.75" thickBot="1" x14ac:dyDescent="0.3">
      <c r="A43" s="117"/>
      <c r="B43" s="124"/>
      <c r="C43" s="110"/>
      <c r="D43" s="110"/>
      <c r="E43" s="110"/>
      <c r="F43" s="110"/>
      <c r="G43" s="110"/>
    </row>
    <row r="44" spans="1:7" ht="15.75" thickBot="1" x14ac:dyDescent="0.3">
      <c r="A44" s="118" t="s">
        <v>18</v>
      </c>
      <c r="B44" s="118">
        <f>+B42+B36+B34+B28+B21+B19</f>
        <v>21</v>
      </c>
      <c r="C44" s="119" t="s">
        <v>110</v>
      </c>
      <c r="D44" s="112"/>
      <c r="E44" s="112"/>
      <c r="F44" s="122">
        <f>+F42+F36+F34+F28+F21+F19</f>
        <v>476</v>
      </c>
      <c r="G44" s="122">
        <f>+G42+G36+G34+G28+G21+G19</f>
        <v>472</v>
      </c>
    </row>
    <row r="45" spans="1:7" x14ac:dyDescent="0.25">
      <c r="A45" s="113"/>
      <c r="B45" s="113"/>
      <c r="C45" s="113"/>
      <c r="D45" s="113"/>
      <c r="E45" s="113"/>
      <c r="F45" s="113"/>
      <c r="G45" s="113"/>
    </row>
    <row r="46" spans="1:7" x14ac:dyDescent="0.25">
      <c r="A46" s="312" t="s">
        <v>134</v>
      </c>
      <c r="B46" s="312"/>
      <c r="C46" s="312"/>
      <c r="D46" s="113"/>
      <c r="E46" s="113"/>
      <c r="F46" s="113"/>
      <c r="G46" s="113"/>
    </row>
    <row r="47" spans="1:7" x14ac:dyDescent="0.25">
      <c r="A47" s="55" t="s">
        <v>27</v>
      </c>
      <c r="B47" s="55">
        <v>14</v>
      </c>
      <c r="C47" s="114" t="s">
        <v>7</v>
      </c>
      <c r="D47" s="113"/>
      <c r="E47" s="113"/>
      <c r="F47" s="113"/>
      <c r="G47" s="113"/>
    </row>
    <row r="48" spans="1:7" x14ac:dyDescent="0.25">
      <c r="A48" s="55" t="s">
        <v>111</v>
      </c>
      <c r="B48" s="55">
        <v>1</v>
      </c>
      <c r="C48" s="114"/>
      <c r="D48" s="113"/>
      <c r="E48" s="113"/>
      <c r="F48" s="113"/>
      <c r="G48" s="113"/>
    </row>
    <row r="49" spans="1:7" x14ac:dyDescent="0.25">
      <c r="A49" s="55" t="s">
        <v>15</v>
      </c>
      <c r="B49" s="55">
        <v>4</v>
      </c>
      <c r="C49" s="113"/>
      <c r="D49" s="113"/>
      <c r="E49" s="113"/>
      <c r="F49" s="113"/>
      <c r="G49" s="113"/>
    </row>
    <row r="50" spans="1:7" x14ac:dyDescent="0.25">
      <c r="A50" s="55" t="s">
        <v>16</v>
      </c>
      <c r="B50" s="55">
        <v>2</v>
      </c>
      <c r="C50" s="113"/>
      <c r="D50" s="113"/>
      <c r="E50" s="113"/>
      <c r="F50" s="113"/>
      <c r="G50" s="113"/>
    </row>
    <row r="51" spans="1:7" x14ac:dyDescent="0.25">
      <c r="A51" s="55" t="s">
        <v>17</v>
      </c>
      <c r="B51" s="55">
        <v>0</v>
      </c>
      <c r="C51" s="113"/>
      <c r="D51" s="113"/>
      <c r="E51" s="113"/>
      <c r="F51" s="113"/>
      <c r="G51" s="113"/>
    </row>
    <row r="52" spans="1:7" x14ac:dyDescent="0.25">
      <c r="A52" s="311" t="s">
        <v>91</v>
      </c>
      <c r="B52" s="311"/>
      <c r="C52" s="126">
        <f>+F44+G44</f>
        <v>948</v>
      </c>
      <c r="D52" s="113"/>
      <c r="E52" s="113"/>
      <c r="F52" s="113"/>
      <c r="G52" s="113"/>
    </row>
    <row r="53" spans="1:7" x14ac:dyDescent="0.25">
      <c r="A53" s="55" t="s">
        <v>5</v>
      </c>
      <c r="C53" s="185">
        <f>+G44</f>
        <v>472</v>
      </c>
    </row>
    <row r="54" spans="1:7" x14ac:dyDescent="0.25">
      <c r="A54" s="55" t="s">
        <v>6</v>
      </c>
      <c r="C54" s="185">
        <f>+F44</f>
        <v>476</v>
      </c>
    </row>
  </sheetData>
  <mergeCells count="11">
    <mergeCell ref="A1:G1"/>
    <mergeCell ref="A22:A27"/>
    <mergeCell ref="A46:C46"/>
    <mergeCell ref="A52:B52"/>
    <mergeCell ref="A38:A41"/>
    <mergeCell ref="A29:A33"/>
    <mergeCell ref="A9:A18"/>
    <mergeCell ref="A3:G3"/>
    <mergeCell ref="A4:G4"/>
    <mergeCell ref="B6:B8"/>
    <mergeCell ref="F6:G7"/>
  </mergeCell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ENERO-MARZO</vt:lpstr>
      <vt:lpstr>ABRIL-JUNIO</vt:lpstr>
      <vt:lpstr>JULIO-SEPTIEMBRE</vt:lpstr>
      <vt:lpstr>OCTUBRE-DICIEMBRE</vt:lpstr>
      <vt:lpstr>'ENERO-MARZO'!Área_de_impresión</vt:lpstr>
      <vt:lpstr>'ABRIL-JUNIO'!Títulos_a_imprimir</vt:lpstr>
      <vt:lpstr>'ENERO-MARZO'!Títulos_a_imprimir</vt:lpstr>
      <vt:lpstr>'JULIO-SEPTIEMBRE'!Títulos_a_imprimir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2018-02-07T17:53:42Z</cp:lastPrinted>
  <dcterms:created xsi:type="dcterms:W3CDTF">2016-02-18T17:42:31Z</dcterms:created>
  <dcterms:modified xsi:type="dcterms:W3CDTF">2018-02-07T19:28:08Z</dcterms:modified>
</cp:coreProperties>
</file>