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UPUESTO 2026\"/>
    </mc:Choice>
  </mc:AlternateContent>
  <xr:revisionPtr revIDLastSave="0" documentId="13_ncr:1_{243AA2D3-1693-4A04-89D4-C7890DA3B835}" xr6:coauthVersionLast="47" xr6:coauthVersionMax="47" xr10:uidLastSave="{00000000-0000-0000-0000-000000000000}"/>
  <bookViews>
    <workbookView xWindow="-120" yWindow="-120" windowWidth="29040" windowHeight="15720" xr2:uid="{E15E049D-54C1-4977-8340-B903FFE92A80}"/>
  </bookViews>
  <sheets>
    <sheet name="Plantilla Ejecución 2026 " sheetId="4" r:id="rId1"/>
    <sheet name="Plantilla Ejecución  " sheetId="3" state="hidden" r:id="rId2"/>
  </sheets>
  <externalReferences>
    <externalReference r:id="rId3"/>
  </externalReferences>
  <definedNames>
    <definedName name="_xlnm.Print_Area" localSheetId="1">'Plantilla Ejecución  '!$A$1:$R$120</definedName>
    <definedName name="_xlnm.Print_Area" localSheetId="0">'Plantilla Ejecución 2026 '!$A$1:$Q$118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1">'Plantilla Ejecución  '!$2:$17</definedName>
    <definedName name="_xlnm.Print_Titles" localSheetId="0">'Plantilla Ejecución 2026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4" l="1"/>
  <c r="O25" i="4"/>
  <c r="O19" i="4"/>
  <c r="N19" i="4"/>
  <c r="N25" i="4"/>
  <c r="Q98" i="4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D71" i="4"/>
  <c r="C71" i="4"/>
  <c r="Q68" i="4"/>
  <c r="G61" i="4"/>
  <c r="Q63" i="4"/>
  <c r="P61" i="4"/>
  <c r="O61" i="4"/>
  <c r="N61" i="4"/>
  <c r="M61" i="4"/>
  <c r="L61" i="4"/>
  <c r="K61" i="4"/>
  <c r="J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O35" i="4"/>
  <c r="N35" i="4"/>
  <c r="M35" i="4"/>
  <c r="L35" i="4"/>
  <c r="K35" i="4"/>
  <c r="J35" i="4"/>
  <c r="D35" i="4"/>
  <c r="C35" i="4"/>
  <c r="M25" i="4"/>
  <c r="L25" i="4"/>
  <c r="K25" i="4"/>
  <c r="J25" i="4"/>
  <c r="D25" i="4"/>
  <c r="C25" i="4"/>
  <c r="M19" i="4"/>
  <c r="L19" i="4"/>
  <c r="K19" i="4"/>
  <c r="J19" i="4"/>
  <c r="D19" i="4"/>
  <c r="C19" i="4"/>
  <c r="C85" i="3"/>
  <c r="D85" i="3"/>
  <c r="K85" i="3"/>
  <c r="L85" i="3"/>
  <c r="M85" i="3"/>
  <c r="N85" i="3"/>
  <c r="N100" i="3"/>
  <c r="O85" i="3"/>
  <c r="P85" i="3"/>
  <c r="E85" i="3"/>
  <c r="E100" i="3"/>
  <c r="F85" i="3"/>
  <c r="G85" i="3"/>
  <c r="H85" i="3"/>
  <c r="I85" i="3"/>
  <c r="I100" i="3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/>
  <c r="D54" i="3"/>
  <c r="C54" i="3"/>
  <c r="Q53" i="3"/>
  <c r="Q52" i="3"/>
  <c r="Q51" i="3"/>
  <c r="Q50" i="3"/>
  <c r="Q49" i="3"/>
  <c r="Q48" i="3"/>
  <c r="Q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/>
  <c r="P20" i="3"/>
  <c r="O20" i="3"/>
  <c r="N20" i="3"/>
  <c r="M20" i="3"/>
  <c r="L20" i="3"/>
  <c r="K20" i="3"/>
  <c r="J20" i="3"/>
  <c r="I20" i="3"/>
  <c r="H20" i="3"/>
  <c r="H100" i="3"/>
  <c r="G20" i="3"/>
  <c r="G100" i="3"/>
  <c r="F20" i="3"/>
  <c r="E20" i="3"/>
  <c r="D20" i="3"/>
  <c r="C20" i="3"/>
  <c r="C19" i="3"/>
  <c r="C100" i="3"/>
  <c r="N19" i="3"/>
  <c r="M19" i="3"/>
  <c r="F19" i="3"/>
  <c r="E19" i="3"/>
  <c r="O18" i="4"/>
  <c r="C18" i="4"/>
  <c r="D18" i="4"/>
  <c r="J84" i="4"/>
  <c r="J99" i="4"/>
  <c r="K84" i="4"/>
  <c r="K99" i="4"/>
  <c r="C84" i="4"/>
  <c r="D84" i="4"/>
  <c r="D99" i="4"/>
  <c r="P35" i="4"/>
  <c r="P25" i="4"/>
  <c r="P19" i="4"/>
  <c r="P18" i="4"/>
  <c r="O84" i="4"/>
  <c r="O99" i="4"/>
  <c r="N84" i="4"/>
  <c r="N99" i="4"/>
  <c r="N18" i="4"/>
  <c r="E35" i="4"/>
  <c r="F71" i="4"/>
  <c r="Q74" i="4"/>
  <c r="M18" i="4"/>
  <c r="E19" i="4"/>
  <c r="H25" i="4"/>
  <c r="I35" i="4"/>
  <c r="L84" i="4"/>
  <c r="L99" i="4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I25" i="4"/>
  <c r="F61" i="4"/>
  <c r="K18" i="4"/>
  <c r="H19" i="4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E25" i="4"/>
  <c r="Q26" i="4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21" i="4"/>
  <c r="M84" i="4"/>
  <c r="M99" i="4"/>
  <c r="J19" i="3"/>
  <c r="J85" i="3"/>
  <c r="J100" i="3"/>
  <c r="F100" i="3"/>
  <c r="Q36" i="3"/>
  <c r="Q62" i="3"/>
  <c r="Q26" i="3"/>
  <c r="D19" i="3"/>
  <c r="D100" i="3"/>
  <c r="G19" i="3"/>
  <c r="K19" i="3"/>
  <c r="O19" i="3"/>
  <c r="H19" i="3"/>
  <c r="L19" i="3"/>
  <c r="P19" i="3"/>
  <c r="I84" i="4"/>
  <c r="I99" i="4"/>
  <c r="P84" i="4"/>
  <c r="P99" i="4"/>
  <c r="E18" i="4"/>
  <c r="F18" i="4"/>
  <c r="Q25" i="4"/>
  <c r="H84" i="4"/>
  <c r="H99" i="4"/>
  <c r="I18" i="4"/>
  <c r="Q71" i="4"/>
  <c r="F84" i="4"/>
  <c r="F99" i="4"/>
  <c r="G18" i="4"/>
  <c r="Q35" i="4"/>
  <c r="Q61" i="4"/>
  <c r="E84" i="4"/>
  <c r="E99" i="4"/>
  <c r="Q19" i="4"/>
  <c r="H18" i="4"/>
  <c r="G84" i="4"/>
  <c r="G99" i="4"/>
  <c r="Q19" i="3"/>
  <c r="Q85" i="3"/>
  <c r="Q100" i="3"/>
  <c r="Q18" i="4"/>
  <c r="Q84" i="4"/>
  <c r="Q99" i="4"/>
</calcChain>
</file>

<file path=xl/sharedStrings.xml><?xml version="1.0" encoding="utf-8"?>
<sst xmlns="http://schemas.openxmlformats.org/spreadsheetml/2006/main" count="243" uniqueCount="133">
  <si>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</si>
  <si>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</si>
  <si>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</si>
  <si>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</si>
  <si>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</si>
  <si>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</si>
  <si>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</si>
  <si>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</si>
  <si>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</si>
  <si>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</si>
  <si>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</si>
  <si>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</si>
  <si>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</si>
  <si>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</si>
  <si>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</si>
  <si>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</si>
  <si>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</si>
  <si>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</si>
  <si>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</si>
  <si>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</si>
  <si>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</si>
  <si>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</si>
  <si>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</si>
  <si>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</si>
  <si>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</si>
  <si>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</si>
  <si>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</si>
  <si>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</si>
  <si>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</si>
  <si>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</si>
  <si>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</si>
  <si>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</si>
  <si>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</si>
  <si>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</si>
  <si>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</si>
  <si>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</si>
  <si>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</si>
  <si>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</si>
  <si>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</si>
  <si>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</si>
  <si>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</si>
  <si>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</si>
  <si>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</si>
  <si>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</si>
  <si>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</si>
  <si>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</si>
  <si>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</si>
  <si>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</si>
  <si>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</si>
  <si>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</si>
  <si>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</si>
  <si>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</si>
  <si>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</si>
  <si>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</si>
  <si>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</si>
  <si>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</si>
  <si>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</si>
  <si>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</si>
  <si>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</si>
  <si>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</si>
  <si>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</si>
  <si>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</si>
  <si>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</si>
  <si>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</si>
  <si>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</si>
  <si>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</si>
  <si>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</si>
  <si>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</si>
  <si>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</si>
  <si>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</si>
  <si>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</si>
  <si>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</si>
  <si>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</si>
  <si>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</si>
  <si>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</si>
  <si>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</si>
  <si>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</si>
  <si>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</si>
  <si>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</si>
  <si>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</si>
  <si>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</si>
  <si>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</si>
  <si>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</si>
  <si>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</si>
  <si>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</si>
  <si>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</si>
  <si>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</si>
  <si>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</si>
  <si>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</si>
  <si>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</si>
  <si>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</si>
  <si>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</si>
  <si>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</si>
  <si>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</si>
  <si>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</si>
  <si>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</si>
  <si>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</si>
  <si>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</si>
  <si>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</si>
  <si>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</si>
  <si>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</si>
  <si>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</si>
  <si>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</si>
  <si>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</si>
  <si>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</si>
  <si>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</si>
  <si>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</si>
  <si>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</si>
  <si>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</si>
  <si>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</si>
  <si>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</si>
  <si>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</si>
  <si>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</si>
  <si>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</si>
  <si>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</si>
  <si>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</si>
  <si>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</si>
  <si>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</si>
  <si>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</si>
  <si>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</si>
  <si>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</si>
  <si>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</si>
  <si>
    <t>Dpto. Administrativo y Financiero</t>
  </si>
  <si>
    <t xml:space="preserve">        Lic. Cruz Dilia Agramonte Pérez</t>
  </si>
  <si>
    <t xml:space="preserve">       Lic. Mailen Ramírez</t>
  </si>
  <si>
    <t>Año 2026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</si>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</sst>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754577</xdr:colOff>
      <xdr:row>0</xdr:row>
      <xdr:rowOff>123701</xdr:rowOff>
    </xdr:from>
    <xdr:to>
      <xdr:col>9</xdr:col>
      <xdr:colOff>1035842</xdr:colOff>
      <xdr:row>11</xdr:row>
      <xdr:rowOff>95250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421" y="123701"/>
          <a:ext cx="4091265" cy="2162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topLeftCell="A88" zoomScale="80" zoomScaleNormal="80" zoomScaleSheetLayoutView="77" workbookViewId="0">
      <selection activeCell="H108" sqref="H108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84192871</v>
      </c>
      <c r="D18" s="17">
        <f>+D19+D25+D35+D45+D61+D71</f>
        <v>84192870</v>
      </c>
      <c r="E18" s="18">
        <f t="shared" ref="E18:P18" si="0">+E19+E25+E35+E45+E61+E71</f>
        <v>3670744.2699999996</v>
      </c>
      <c r="F18" s="18">
        <f t="shared" si="0"/>
        <v>4599349.47</v>
      </c>
      <c r="G18" s="18">
        <f t="shared" si="0"/>
        <v>5824511.3799999999</v>
      </c>
      <c r="H18" s="18">
        <f t="shared" si="0"/>
        <v>8497268.6700000018</v>
      </c>
      <c r="I18" s="18">
        <f t="shared" si="0"/>
        <v>7122589.1799999997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>+Q19+Q25+Q35+Q45+Q61+Q71+Q79</f>
        <v>29714462.970000003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45257049</v>
      </c>
      <c r="D19" s="91">
        <f>+D20+D21+D22+D23+D24</f>
        <v>45257049</v>
      </c>
      <c r="E19" s="92">
        <f t="shared" ref="E19:Q19" si="1">SUM(E20:E24)</f>
        <v>2963962.32</v>
      </c>
      <c r="F19" s="92">
        <f t="shared" ref="F19:M19" si="2">SUM(F20:F24)</f>
        <v>2967378.26</v>
      </c>
      <c r="G19" s="92">
        <f t="shared" si="2"/>
        <v>2773172.88</v>
      </c>
      <c r="H19" s="92">
        <f t="shared" si="2"/>
        <v>5184046.13</v>
      </c>
      <c r="I19" s="92">
        <f t="shared" si="2"/>
        <v>3932192.65</v>
      </c>
      <c r="J19" s="23">
        <f t="shared" si="2"/>
        <v>0</v>
      </c>
      <c r="K19" s="23">
        <f t="shared" si="2"/>
        <v>0</v>
      </c>
      <c r="L19" s="23">
        <f t="shared" si="2"/>
        <v>0</v>
      </c>
      <c r="M19" s="23">
        <f t="shared" si="2"/>
        <v>0</v>
      </c>
      <c r="N19" s="23">
        <f t="shared" si="1"/>
        <v>0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17820752.240000002</v>
      </c>
      <c r="S19" s="24"/>
      <c r="U19" s="19"/>
    </row>
    <row r="20" spans="1:30" x14ac:dyDescent="0.25">
      <c r="A20" s="25" t="s">
        <v>24</v>
      </c>
      <c r="B20" s="21"/>
      <c r="C20" s="26">
        <v>33415337</v>
      </c>
      <c r="D20" s="26">
        <v>32893337</v>
      </c>
      <c r="E20" s="27">
        <v>2521871.48</v>
      </c>
      <c r="F20" s="27">
        <v>2521871.48</v>
      </c>
      <c r="G20" s="27">
        <v>2328869.71</v>
      </c>
      <c r="H20" s="27">
        <v>2521871.48</v>
      </c>
      <c r="I20" s="27">
        <v>2521871.48</v>
      </c>
      <c r="J20" s="27"/>
      <c r="K20" s="27"/>
      <c r="L20" s="27"/>
      <c r="M20" s="27"/>
      <c r="N20" s="27"/>
      <c r="O20" s="27"/>
      <c r="P20" s="27"/>
      <c r="Q20" s="96">
        <f>SUM(E20:P20)</f>
        <v>12416355.630000001</v>
      </c>
      <c r="S20" s="29" t="s">
        <v>25</v>
      </c>
    </row>
    <row r="21" spans="1:30" x14ac:dyDescent="0.25">
      <c r="A21" s="25" t="s">
        <v>26</v>
      </c>
      <c r="C21" s="30">
        <v>6861485</v>
      </c>
      <c r="D21" s="30">
        <v>7383485</v>
      </c>
      <c r="E21" s="27">
        <v>65000</v>
      </c>
      <c r="F21" s="27">
        <v>65000</v>
      </c>
      <c r="G21" s="27">
        <v>65000</v>
      </c>
      <c r="H21" s="27">
        <v>2282871.48</v>
      </c>
      <c r="I21" s="27">
        <v>1031018</v>
      </c>
      <c r="J21" s="31"/>
      <c r="K21" s="31"/>
      <c r="L21" s="31"/>
      <c r="M21" s="31"/>
      <c r="N21" s="31"/>
      <c r="O21" s="31"/>
      <c r="P21" s="31"/>
      <c r="Q21" s="96">
        <f t="shared" ref="Q21:Q24" si="4">SUM(E21:P21)</f>
        <v>3508889.48</v>
      </c>
    </row>
    <row r="22" spans="1:30" ht="18.75" customHeight="1" x14ac:dyDescent="0.25">
      <c r="A22" s="32" t="s">
        <v>27</v>
      </c>
      <c r="C22" s="30">
        <v>93000</v>
      </c>
      <c r="D22" s="30">
        <v>93000</v>
      </c>
      <c r="E22" s="27">
        <v>0</v>
      </c>
      <c r="F22" s="27"/>
      <c r="G22" s="27"/>
      <c r="H22" s="27"/>
      <c r="I22" s="27"/>
      <c r="J22" s="31"/>
      <c r="K22" s="31"/>
      <c r="L22" s="31"/>
      <c r="M22" s="31"/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270000</v>
      </c>
      <c r="D23" s="30">
        <v>270000</v>
      </c>
      <c r="E23" s="27">
        <v>0</v>
      </c>
      <c r="F23" s="27"/>
      <c r="G23" s="27"/>
      <c r="H23" s="27"/>
      <c r="I23" s="27"/>
      <c r="J23" s="31"/>
      <c r="K23" s="31"/>
      <c r="L23" s="31"/>
      <c r="M23" s="31"/>
      <c r="N23" s="31"/>
      <c r="O23" s="31"/>
      <c r="P23" s="31"/>
      <c r="Q23" s="96">
        <f t="shared" si="4"/>
        <v>0</v>
      </c>
    </row>
    <row r="24" spans="1:30" ht="15.75" thickBot="1" x14ac:dyDescent="0.3">
      <c r="A24" s="32" t="s">
        <v>29</v>
      </c>
      <c r="B24" s="34"/>
      <c r="C24" s="35">
        <v>4617227</v>
      </c>
      <c r="D24" s="35">
        <v>4617227</v>
      </c>
      <c r="E24" s="36">
        <v>377090.83999999997</v>
      </c>
      <c r="F24" s="36">
        <v>380506.77999999997</v>
      </c>
      <c r="G24" s="36">
        <v>379303.17</v>
      </c>
      <c r="H24" s="36">
        <v>379303.17</v>
      </c>
      <c r="I24" s="36">
        <v>379303.17</v>
      </c>
      <c r="J24" s="36"/>
      <c r="K24" s="36"/>
      <c r="L24" s="36"/>
      <c r="M24" s="36"/>
      <c r="N24" s="36"/>
      <c r="O24" s="36"/>
      <c r="P24" s="36"/>
      <c r="Q24" s="96">
        <f t="shared" si="4"/>
        <v>1895507.1299999997</v>
      </c>
    </row>
    <row r="25" spans="1:30" ht="15.75" thickBot="1" x14ac:dyDescent="0.3">
      <c r="A25" s="20" t="s">
        <v>30</v>
      </c>
      <c r="B25" s="34"/>
      <c r="C25" s="22">
        <f>SUM(C26:C34)</f>
        <v>33165292</v>
      </c>
      <c r="D25" s="22">
        <f>SUM(D26:D34)</f>
        <v>32884891</v>
      </c>
      <c r="E25" s="37">
        <f t="shared" ref="E25:P25" si="5">SUM(E26:E34)</f>
        <v>706781.95</v>
      </c>
      <c r="F25" s="37">
        <f t="shared" si="5"/>
        <v>1631971.21</v>
      </c>
      <c r="G25" s="37">
        <f t="shared" si="5"/>
        <v>2592545.5099999998</v>
      </c>
      <c r="H25" s="37">
        <f t="shared" si="5"/>
        <v>3284889.33</v>
      </c>
      <c r="I25" s="37">
        <f t="shared" si="5"/>
        <v>2373340.5299999998</v>
      </c>
      <c r="J25" s="37">
        <f t="shared" si="5"/>
        <v>0</v>
      </c>
      <c r="K25" s="37">
        <f t="shared" si="5"/>
        <v>0</v>
      </c>
      <c r="L25" s="37">
        <f t="shared" si="5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8">
        <f>SUM(Q26:Q34)</f>
        <v>10589528.530000001</v>
      </c>
      <c r="S25" s="24"/>
    </row>
    <row r="26" spans="1:30" x14ac:dyDescent="0.25">
      <c r="A26" s="25" t="s">
        <v>31</v>
      </c>
      <c r="B26" s="34"/>
      <c r="C26" s="26">
        <v>2288816</v>
      </c>
      <c r="D26" s="26">
        <v>2419816</v>
      </c>
      <c r="E26" s="39">
        <v>259756.24999999997</v>
      </c>
      <c r="F26" s="39">
        <v>352044.35</v>
      </c>
      <c r="G26" s="39">
        <v>235715.15</v>
      </c>
      <c r="H26" s="39">
        <v>192734.69999999998</v>
      </c>
      <c r="I26" s="39">
        <v>155337.25999999998</v>
      </c>
      <c r="J26" s="39"/>
      <c r="K26" s="39"/>
      <c r="L26" s="39"/>
      <c r="M26" s="39"/>
      <c r="N26" s="39"/>
      <c r="O26" s="39"/>
      <c r="P26" s="39"/>
      <c r="Q26" s="96">
        <f t="shared" ref="Q26:Q34" si="6">SUM(E26:P26)</f>
        <v>1195587.71</v>
      </c>
      <c r="S26" s="24"/>
    </row>
    <row r="27" spans="1:30" x14ac:dyDescent="0.25">
      <c r="A27" s="32" t="s">
        <v>32</v>
      </c>
      <c r="B27" s="34"/>
      <c r="C27" s="30">
        <v>510000</v>
      </c>
      <c r="D27" s="30">
        <v>450000</v>
      </c>
      <c r="E27" s="31">
        <v>63389.25</v>
      </c>
      <c r="F27" s="31">
        <v>0</v>
      </c>
      <c r="G27" s="31">
        <v>0</v>
      </c>
      <c r="H27" s="31"/>
      <c r="I27" s="31">
        <v>0</v>
      </c>
      <c r="J27" s="31"/>
      <c r="K27" s="31"/>
      <c r="L27" s="31"/>
      <c r="M27" s="31"/>
      <c r="N27" s="31"/>
      <c r="O27" s="31"/>
      <c r="P27" s="31"/>
      <c r="Q27" s="96">
        <f t="shared" si="6"/>
        <v>63389.25</v>
      </c>
    </row>
    <row r="28" spans="1:30" x14ac:dyDescent="0.25">
      <c r="A28" s="25" t="s">
        <v>33</v>
      </c>
      <c r="B28" s="34"/>
      <c r="C28" s="30">
        <v>2400000</v>
      </c>
      <c r="D28" s="30">
        <v>2400000</v>
      </c>
      <c r="E28" s="31">
        <v>0</v>
      </c>
      <c r="F28" s="31">
        <v>230735.22</v>
      </c>
      <c r="G28" s="31">
        <v>131855.38</v>
      </c>
      <c r="H28" s="31">
        <v>913231.8</v>
      </c>
      <c r="I28" s="31">
        <v>87790.39</v>
      </c>
      <c r="J28" s="31"/>
      <c r="K28" s="31"/>
      <c r="L28" s="31"/>
      <c r="M28" s="31"/>
      <c r="N28" s="31"/>
      <c r="O28" s="31"/>
      <c r="P28" s="31"/>
      <c r="Q28" s="96">
        <f t="shared" si="6"/>
        <v>1363612.7899999998</v>
      </c>
    </row>
    <row r="29" spans="1:30" ht="18" customHeight="1" x14ac:dyDescent="0.25">
      <c r="A29" s="25" t="s">
        <v>34</v>
      </c>
      <c r="B29" s="34"/>
      <c r="C29" s="30">
        <v>293716</v>
      </c>
      <c r="D29" s="30">
        <v>293716</v>
      </c>
      <c r="E29" s="31">
        <v>0</v>
      </c>
      <c r="F29" s="31">
        <v>0</v>
      </c>
      <c r="G29" s="31">
        <v>0</v>
      </c>
      <c r="H29" s="31">
        <v>100000</v>
      </c>
      <c r="I29" s="31">
        <v>0</v>
      </c>
      <c r="J29" s="31"/>
      <c r="K29" s="31"/>
      <c r="L29" s="31"/>
      <c r="M29" s="31"/>
      <c r="N29" s="31"/>
      <c r="O29" s="31"/>
      <c r="P29" s="31"/>
      <c r="Q29" s="96">
        <f t="shared" si="6"/>
        <v>100000</v>
      </c>
      <c r="S29" s="24"/>
    </row>
    <row r="30" spans="1:30" x14ac:dyDescent="0.25">
      <c r="A30" s="25" t="s">
        <v>35</v>
      </c>
      <c r="B30" s="34"/>
      <c r="C30" s="30">
        <v>1349000</v>
      </c>
      <c r="D30" s="30">
        <v>799599</v>
      </c>
      <c r="E30" s="31">
        <v>0</v>
      </c>
      <c r="F30" s="31">
        <v>0</v>
      </c>
      <c r="G30" s="31">
        <v>160000</v>
      </c>
      <c r="H30" s="31"/>
      <c r="I30" s="31">
        <v>0</v>
      </c>
      <c r="J30" s="31"/>
      <c r="K30" s="31"/>
      <c r="L30" s="31"/>
      <c r="M30" s="31"/>
      <c r="N30" s="31"/>
      <c r="O30" s="31"/>
      <c r="P30" s="31"/>
      <c r="Q30" s="96">
        <f t="shared" si="6"/>
        <v>160000</v>
      </c>
    </row>
    <row r="31" spans="1:30" x14ac:dyDescent="0.25">
      <c r="A31" s="25" t="s">
        <v>36</v>
      </c>
      <c r="B31" s="34"/>
      <c r="C31" s="30">
        <v>4618271</v>
      </c>
      <c r="D31" s="30">
        <v>4618271</v>
      </c>
      <c r="E31" s="31">
        <v>377047</v>
      </c>
      <c r="F31" s="31">
        <v>374848.65</v>
      </c>
      <c r="G31" s="31">
        <v>367345.78</v>
      </c>
      <c r="H31" s="31">
        <v>379087.02</v>
      </c>
      <c r="I31" s="31">
        <v>461469.58</v>
      </c>
      <c r="J31" s="31"/>
      <c r="K31" s="31"/>
      <c r="L31" s="31"/>
      <c r="M31" s="31"/>
      <c r="N31" s="31"/>
      <c r="O31" s="31"/>
      <c r="P31" s="31"/>
      <c r="Q31" s="96">
        <f t="shared" si="6"/>
        <v>1959798.0300000003</v>
      </c>
    </row>
    <row r="32" spans="1:30" ht="45" x14ac:dyDescent="0.25">
      <c r="A32" s="25" t="s">
        <v>37</v>
      </c>
      <c r="B32" s="34"/>
      <c r="C32" s="30">
        <v>1568491</v>
      </c>
      <c r="D32" s="30">
        <v>1568491</v>
      </c>
      <c r="E32" s="31">
        <v>6589.45</v>
      </c>
      <c r="F32" s="31">
        <v>78094.990000000005</v>
      </c>
      <c r="G32" s="31">
        <v>104757.2</v>
      </c>
      <c r="H32" s="31">
        <v>51963.81</v>
      </c>
      <c r="I32" s="31">
        <v>11894.4</v>
      </c>
      <c r="J32" s="31"/>
      <c r="K32" s="31"/>
      <c r="L32" s="31"/>
      <c r="M32" s="31"/>
      <c r="N32" s="31"/>
      <c r="O32" s="31"/>
      <c r="P32" s="31"/>
      <c r="Q32" s="97">
        <f t="shared" si="6"/>
        <v>253299.85</v>
      </c>
    </row>
    <row r="33" spans="1:20" ht="30" x14ac:dyDescent="0.25">
      <c r="A33" s="25" t="s">
        <v>38</v>
      </c>
      <c r="B33" s="34"/>
      <c r="C33" s="30">
        <v>19736998</v>
      </c>
      <c r="D33" s="30">
        <v>19934998</v>
      </c>
      <c r="E33" s="31">
        <v>0</v>
      </c>
      <c r="F33" s="31">
        <v>596248</v>
      </c>
      <c r="G33" s="31">
        <v>1592872</v>
      </c>
      <c r="H33" s="31">
        <v>1647872</v>
      </c>
      <c r="I33" s="31">
        <v>1624997.4</v>
      </c>
      <c r="J33" s="31"/>
      <c r="K33" s="31"/>
      <c r="L33" s="31"/>
      <c r="M33" s="31"/>
      <c r="N33" s="31"/>
      <c r="O33" s="31"/>
      <c r="P33" s="31"/>
      <c r="Q33" s="96">
        <f t="shared" si="6"/>
        <v>5461989.4000000004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v>0</v>
      </c>
      <c r="F34" s="42"/>
      <c r="G34" s="42"/>
      <c r="H34" s="42"/>
      <c r="I34" s="42">
        <v>31851.5</v>
      </c>
      <c r="J34" s="42"/>
      <c r="K34" s="42"/>
      <c r="L34" s="42"/>
      <c r="M34" s="42"/>
      <c r="N34" s="42"/>
      <c r="O34" s="42"/>
      <c r="P34" s="42"/>
      <c r="Q34" s="96">
        <f t="shared" si="6"/>
        <v>31851.5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4218536</v>
      </c>
      <c r="D35" s="22">
        <f t="shared" si="7"/>
        <v>4498936</v>
      </c>
      <c r="E35" s="43">
        <f t="shared" si="7"/>
        <v>0</v>
      </c>
      <c r="F35" s="43">
        <f t="shared" si="7"/>
        <v>0</v>
      </c>
      <c r="G35" s="43">
        <f t="shared" si="7"/>
        <v>120950</v>
      </c>
      <c r="H35" s="43">
        <f t="shared" si="7"/>
        <v>28333.21</v>
      </c>
      <c r="I35" s="43">
        <f t="shared" si="7"/>
        <v>817056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0</v>
      </c>
      <c r="O35" s="37">
        <f t="shared" si="7"/>
        <v>0</v>
      </c>
      <c r="P35" s="37">
        <f t="shared" si="7"/>
        <v>0</v>
      </c>
      <c r="Q35" s="38">
        <f>SUM(Q36:Q44)</f>
        <v>966339.21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240000</v>
      </c>
      <c r="E36" s="39">
        <v>0</v>
      </c>
      <c r="F36" s="39"/>
      <c r="G36" s="39">
        <v>120950</v>
      </c>
      <c r="H36" s="39">
        <v>3431.51</v>
      </c>
      <c r="I36" s="39">
        <v>0</v>
      </c>
      <c r="J36" s="39"/>
      <c r="K36" s="39"/>
      <c r="L36" s="39"/>
      <c r="M36" s="39"/>
      <c r="N36" s="39"/>
      <c r="O36" s="39"/>
      <c r="P36" s="39"/>
      <c r="Q36" s="96">
        <f t="shared" ref="Q36:Q44" si="8">SUM(E36:P36)</f>
        <v>124381.51</v>
      </c>
    </row>
    <row r="37" spans="1:20" x14ac:dyDescent="0.25">
      <c r="A37" s="25" t="s">
        <v>42</v>
      </c>
      <c r="B37" s="34"/>
      <c r="C37" s="30">
        <v>112000</v>
      </c>
      <c r="D37" s="30">
        <v>87400</v>
      </c>
      <c r="E37" s="31">
        <v>0</v>
      </c>
      <c r="F37" s="31"/>
      <c r="G37" s="31"/>
      <c r="H37" s="31"/>
      <c r="I37" s="31">
        <v>0</v>
      </c>
      <c r="J37" s="31"/>
      <c r="K37" s="31"/>
      <c r="L37" s="31"/>
      <c r="M37" s="31"/>
      <c r="N37" s="31"/>
      <c r="O37" s="31"/>
      <c r="P37" s="31"/>
      <c r="Q37" s="96">
        <f t="shared" si="8"/>
        <v>0</v>
      </c>
    </row>
    <row r="38" spans="1:20" x14ac:dyDescent="0.25">
      <c r="A38" s="32" t="s">
        <v>43</v>
      </c>
      <c r="B38" s="34"/>
      <c r="C38" s="30">
        <v>241412</v>
      </c>
      <c r="D38" s="30">
        <v>221412</v>
      </c>
      <c r="E38" s="31">
        <v>0</v>
      </c>
      <c r="F38" s="31"/>
      <c r="G38" s="31"/>
      <c r="H38" s="31">
        <v>12128.1</v>
      </c>
      <c r="I38" s="31">
        <v>0</v>
      </c>
      <c r="J38" s="31"/>
      <c r="K38" s="31"/>
      <c r="L38" s="31"/>
      <c r="M38" s="31"/>
      <c r="N38" s="31"/>
      <c r="O38" s="31"/>
      <c r="P38" s="31"/>
      <c r="Q38" s="96">
        <f t="shared" si="8"/>
        <v>12128.1</v>
      </c>
    </row>
    <row r="39" spans="1:20" x14ac:dyDescent="0.25">
      <c r="A39" s="25" t="s">
        <v>44</v>
      </c>
      <c r="B39" s="34"/>
      <c r="C39" s="30">
        <v>5000</v>
      </c>
      <c r="D39" s="30">
        <v>5000</v>
      </c>
      <c r="E39" s="31">
        <v>0</v>
      </c>
      <c r="F39" s="31"/>
      <c r="G39" s="31"/>
      <c r="H39" s="31"/>
      <c r="I39" s="31">
        <v>0</v>
      </c>
      <c r="J39" s="31"/>
      <c r="K39" s="31"/>
      <c r="L39" s="31"/>
      <c r="M39" s="31"/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360000</v>
      </c>
      <c r="D40" s="30">
        <v>360000</v>
      </c>
      <c r="E40" s="31">
        <v>0</v>
      </c>
      <c r="F40" s="31"/>
      <c r="G40" s="31"/>
      <c r="H40" s="31"/>
      <c r="I40" s="31">
        <v>0</v>
      </c>
      <c r="J40" s="31"/>
      <c r="K40" s="31"/>
      <c r="L40" s="31"/>
      <c r="M40" s="31"/>
      <c r="N40" s="31"/>
      <c r="O40" s="31"/>
      <c r="P40" s="31"/>
      <c r="Q40" s="96">
        <f t="shared" si="8"/>
        <v>0</v>
      </c>
    </row>
    <row r="41" spans="1:20" ht="30" x14ac:dyDescent="0.25">
      <c r="A41" s="44" t="s">
        <v>46</v>
      </c>
      <c r="B41" s="45"/>
      <c r="C41" s="30">
        <v>10500</v>
      </c>
      <c r="D41" s="30">
        <v>10500</v>
      </c>
      <c r="E41" s="31">
        <v>0</v>
      </c>
      <c r="F41" s="31"/>
      <c r="G41" s="31"/>
      <c r="H41" s="31"/>
      <c r="I41" s="31">
        <v>0</v>
      </c>
      <c r="J41" s="31"/>
      <c r="K41" s="31"/>
      <c r="L41" s="31"/>
      <c r="M41" s="31"/>
      <c r="N41" s="31"/>
      <c r="O41" s="31"/>
      <c r="P41" s="31"/>
      <c r="Q41" s="96">
        <f t="shared" si="8"/>
        <v>0</v>
      </c>
      <c r="S41" s="24"/>
    </row>
    <row r="42" spans="1:20" ht="30" x14ac:dyDescent="0.25">
      <c r="A42" s="46" t="s">
        <v>47</v>
      </c>
      <c r="B42" s="47"/>
      <c r="C42" s="30">
        <v>2562999</v>
      </c>
      <c r="D42" s="30">
        <v>2597999</v>
      </c>
      <c r="E42" s="31">
        <v>0</v>
      </c>
      <c r="F42" s="31"/>
      <c r="G42" s="31"/>
      <c r="H42" s="31"/>
      <c r="I42" s="31">
        <v>759000</v>
      </c>
      <c r="J42" s="31"/>
      <c r="K42" s="31"/>
      <c r="L42" s="31"/>
      <c r="M42" s="31"/>
      <c r="N42" s="31"/>
      <c r="O42" s="31"/>
      <c r="P42" s="31"/>
      <c r="Q42" s="96">
        <f t="shared" si="8"/>
        <v>759000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96"/>
    </row>
    <row r="44" spans="1:20" ht="20.25" customHeight="1" thickBot="1" x14ac:dyDescent="0.3">
      <c r="A44" s="25" t="s">
        <v>49</v>
      </c>
      <c r="B44" s="34"/>
      <c r="C44" s="35">
        <v>816625</v>
      </c>
      <c r="D44" s="35">
        <v>976625</v>
      </c>
      <c r="E44" s="31">
        <v>0</v>
      </c>
      <c r="F44" s="31">
        <v>0</v>
      </c>
      <c r="G44" s="31"/>
      <c r="H44" s="31">
        <v>12773.6</v>
      </c>
      <c r="I44" s="31">
        <v>58056</v>
      </c>
      <c r="J44" s="49"/>
      <c r="K44" s="49"/>
      <c r="L44" s="49"/>
      <c r="M44" s="49"/>
      <c r="N44" s="49"/>
      <c r="O44" s="49"/>
      <c r="P44" s="49"/>
      <c r="Q44" s="96">
        <f t="shared" si="8"/>
        <v>70829.600000000006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1551994</v>
      </c>
      <c r="D61" s="22">
        <f>SUM(D62:D70)</f>
        <v>1551994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337842.99</v>
      </c>
      <c r="H61" s="22">
        <f t="shared" si="14"/>
        <v>0</v>
      </c>
      <c r="I61" s="22">
        <f t="shared" si="14"/>
        <v>0</v>
      </c>
      <c r="J61" s="22">
        <f t="shared" si="14"/>
        <v>0</v>
      </c>
      <c r="K61" s="22">
        <f t="shared" si="14"/>
        <v>0</v>
      </c>
      <c r="L61" s="22">
        <f t="shared" si="14"/>
        <v>0</v>
      </c>
      <c r="M61" s="22">
        <f t="shared" si="14"/>
        <v>0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337842.99</v>
      </c>
      <c r="T61" s="24"/>
    </row>
    <row r="62" spans="1:20" x14ac:dyDescent="0.25">
      <c r="A62" s="25" t="s">
        <v>67</v>
      </c>
      <c r="B62" s="34"/>
      <c r="C62" s="35">
        <v>1213994</v>
      </c>
      <c r="D62" s="35">
        <v>1213994</v>
      </c>
      <c r="E62" s="48"/>
      <c r="F62" s="48"/>
      <c r="G62" s="48">
        <v>337842.99</v>
      </c>
      <c r="H62" s="48"/>
      <c r="I62" s="48"/>
      <c r="J62" s="48"/>
      <c r="K62" s="48"/>
      <c r="L62" s="48"/>
      <c r="M62" s="48"/>
      <c r="N62" s="48"/>
      <c r="O62" s="48"/>
      <c r="P62" s="48"/>
      <c r="Q62" s="96">
        <f t="shared" ref="Q62:Q70" si="15">SUM(E62:P62)</f>
        <v>337842.99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19" ht="30" x14ac:dyDescent="0.25">
      <c r="A65" s="25" t="s">
        <v>70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96">
        <f t="shared" si="15"/>
        <v>0</v>
      </c>
    </row>
    <row r="66" spans="1:19" ht="30" x14ac:dyDescent="0.25">
      <c r="A66" s="25" t="s">
        <v>71</v>
      </c>
      <c r="B66" s="34"/>
      <c r="C66" s="30">
        <v>338000</v>
      </c>
      <c r="D66" s="31">
        <v>338000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96">
        <f t="shared" si="15"/>
        <v>0</v>
      </c>
    </row>
    <row r="67" spans="1:19" ht="16.5" customHeight="1" x14ac:dyDescent="0.25">
      <c r="A67" s="25" t="s">
        <v>72</v>
      </c>
      <c r="B67" s="34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19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19" ht="14.25" customHeight="1" x14ac:dyDescent="0.25">
      <c r="A69" s="25" t="s">
        <v>74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19" ht="30" customHeight="1" thickBot="1" x14ac:dyDescent="0.3">
      <c r="A70" s="25" t="s">
        <v>75</v>
      </c>
      <c r="B70" s="34"/>
      <c r="C70" s="35"/>
      <c r="D70" s="48"/>
      <c r="E70" s="48"/>
      <c r="F70" s="48"/>
      <c r="G70" s="48"/>
      <c r="H70" s="48"/>
      <c r="I70" s="48"/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19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0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0</v>
      </c>
      <c r="J71" s="43">
        <f t="shared" si="16"/>
        <v>0</v>
      </c>
      <c r="K71" s="43">
        <f t="shared" si="16"/>
        <v>0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0</v>
      </c>
    </row>
    <row r="72" spans="1:19" x14ac:dyDescent="0.25">
      <c r="A72" s="25" t="s">
        <v>77</v>
      </c>
      <c r="B72" s="3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6">
        <f t="shared" ref="Q72:Q83" si="17">SUM(E72:P72)</f>
        <v>0</v>
      </c>
    </row>
    <row r="73" spans="1:19" x14ac:dyDescent="0.25">
      <c r="A73" s="25" t="s">
        <v>78</v>
      </c>
      <c r="B73" s="3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19" x14ac:dyDescent="0.25">
      <c r="A74" s="53" t="s">
        <v>79</v>
      </c>
      <c r="B74" s="45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19" ht="45.75" thickBot="1" x14ac:dyDescent="0.3">
      <c r="A75" s="46" t="s">
        <v>80</v>
      </c>
      <c r="B75" s="47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96">
        <f t="shared" si="17"/>
        <v>0</v>
      </c>
    </row>
    <row r="76" spans="1:19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19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19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19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19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84192871</v>
      </c>
      <c r="D84" s="56">
        <f t="shared" si="21"/>
        <v>84192870</v>
      </c>
      <c r="E84" s="56">
        <f t="shared" si="21"/>
        <v>3670744.2699999996</v>
      </c>
      <c r="F84" s="56">
        <f t="shared" si="21"/>
        <v>4599349.47</v>
      </c>
      <c r="G84" s="56">
        <f t="shared" si="21"/>
        <v>5824511.3799999999</v>
      </c>
      <c r="H84" s="56">
        <f>+H19+H25+H35+H45+H53+H61+H71+H76+H79</f>
        <v>8497268.6700000018</v>
      </c>
      <c r="I84" s="56">
        <f>+I19+I25+I35+I45+I53+I61+I71+I76+I79</f>
        <v>7122589.1799999997</v>
      </c>
      <c r="J84" s="56">
        <f t="shared" ref="J84:Q84" si="22">+J19+J25+J35+J45+J53+J61+J71+J76+J79</f>
        <v>0</v>
      </c>
      <c r="K84" s="56">
        <f t="shared" si="22"/>
        <v>0</v>
      </c>
      <c r="L84" s="56">
        <f t="shared" si="22"/>
        <v>0</v>
      </c>
      <c r="M84" s="56">
        <f t="shared" si="22"/>
        <v>0</v>
      </c>
      <c r="N84" s="56">
        <f t="shared" si="22"/>
        <v>0</v>
      </c>
      <c r="O84" s="56">
        <f t="shared" si="22"/>
        <v>0</v>
      </c>
      <c r="P84" s="56">
        <f t="shared" si="22"/>
        <v>0</v>
      </c>
      <c r="Q84" s="56">
        <f t="shared" si="22"/>
        <v>29714462.970000003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+C84+C97-1</f>
        <v>84192870</v>
      </c>
      <c r="D99" s="84">
        <f>+D84+D97</f>
        <v>84192870</v>
      </c>
      <c r="E99" s="84">
        <f t="shared" ref="E99:Q99" si="25">+E84+E97</f>
        <v>3670744.2699999996</v>
      </c>
      <c r="F99" s="84">
        <f t="shared" si="25"/>
        <v>4599349.47</v>
      </c>
      <c r="G99" s="84">
        <f t="shared" si="25"/>
        <v>5824511.3799999999</v>
      </c>
      <c r="H99" s="84">
        <f t="shared" si="25"/>
        <v>8497268.6700000018</v>
      </c>
      <c r="I99" s="84">
        <f t="shared" si="25"/>
        <v>7122589.1799999997</v>
      </c>
      <c r="J99" s="84">
        <f t="shared" si="25"/>
        <v>0</v>
      </c>
      <c r="K99" s="84">
        <f t="shared" si="25"/>
        <v>0</v>
      </c>
      <c r="L99" s="84">
        <f t="shared" si="25"/>
        <v>0</v>
      </c>
      <c r="M99" s="84">
        <f t="shared" si="25"/>
        <v>0</v>
      </c>
      <c r="N99" s="84">
        <f t="shared" si="25"/>
        <v>0</v>
      </c>
      <c r="O99" s="84">
        <f t="shared" si="25"/>
        <v>0</v>
      </c>
      <c r="P99" s="84">
        <f t="shared" si="25"/>
        <v>0</v>
      </c>
      <c r="Q99" s="84">
        <f t="shared" si="25"/>
        <v>29714462.970000003</v>
      </c>
      <c r="S99" s="24"/>
    </row>
    <row r="100" spans="1:19" ht="15.75" thickTop="1" x14ac:dyDescent="0.25">
      <c r="A100" t="s">
        <v>126</v>
      </c>
      <c r="Q100" s="24"/>
    </row>
    <row r="101" spans="1:19" x14ac:dyDescent="0.25">
      <c r="A101" t="s">
        <v>127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Q101" s="14"/>
    </row>
    <row r="102" spans="1:19" x14ac:dyDescent="0.25">
      <c r="A102" t="s">
        <v>128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14"/>
      <c r="O102" s="24"/>
      <c r="Q102" s="24"/>
    </row>
    <row r="103" spans="1:19" x14ac:dyDescent="0.25">
      <c r="A103" t="s">
        <v>129</v>
      </c>
    </row>
    <row r="104" spans="1:19" x14ac:dyDescent="0.25">
      <c r="A104" s="51" t="s">
        <v>130</v>
      </c>
    </row>
    <row r="105" spans="1:19" x14ac:dyDescent="0.25">
      <c r="A105" t="s">
        <v>131</v>
      </c>
    </row>
    <row r="106" spans="1:19" x14ac:dyDescent="0.25">
      <c r="A106" t="s">
        <v>132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124</v>
      </c>
      <c r="F113" s="85"/>
      <c r="H113" s="87"/>
      <c r="J113" s="86" t="s">
        <v>123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122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2026 </vt:lpstr>
      <vt:lpstr>Plantilla Ejecución  </vt:lpstr>
      <vt:lpstr>'Plantilla Ejecución  '!Área_de_impresión</vt:lpstr>
      <vt:lpstr>'Plantilla Ejecución 2026 '!Área_de_impresión</vt:lpstr>
      <vt:lpstr>'Plantilla Ejecución  '!Títulos_a_imprimir</vt:lpstr>
      <vt:lpstr>'Plantilla Ejecución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Cruz Agramonte</cp:lastModifiedBy>
  <cp:lastPrinted>2026-06-22T19:00:34Z</cp:lastPrinted>
  <dcterms:created xsi:type="dcterms:W3CDTF">2025-05-13T13:06:16Z</dcterms:created>
  <dcterms:modified xsi:type="dcterms:W3CDTF">2026-06-22T20:11:54Z</dcterms:modified>
</cp:coreProperties>
</file>