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15" windowWidth="19875" windowHeight="7725"/>
  </bookViews>
  <sheets>
    <sheet name="Hoja1" sheetId="1" r:id="rId1"/>
  </sheets>
  <calcPr calcId="125725"/>
</workbook>
</file>

<file path=xl/calcChain.xml><?xml version="1.0" encoding="utf-8"?>
<calcChain xmlns="http://schemas.openxmlformats.org/spreadsheetml/2006/main">
  <c r="E104" i="1"/>
  <c r="D104"/>
  <c r="F66"/>
  <c r="F67" s="1"/>
  <c r="F68" s="1"/>
  <c r="F69" s="1"/>
  <c r="F70" s="1"/>
  <c r="F71" s="1"/>
  <c r="F72" s="1"/>
  <c r="F73" s="1"/>
  <c r="F74" s="1"/>
  <c r="F75" s="1"/>
  <c r="F76" s="1"/>
  <c r="F77" s="1"/>
  <c r="F78" s="1"/>
  <c r="F79" s="1"/>
  <c r="F80" s="1"/>
  <c r="F81" s="1"/>
  <c r="F82" s="1"/>
  <c r="F83" s="1"/>
  <c r="F84" s="1"/>
  <c r="F85" s="1"/>
  <c r="F86" s="1"/>
  <c r="F87" s="1"/>
  <c r="F88" s="1"/>
  <c r="F89" s="1"/>
  <c r="F90" s="1"/>
  <c r="F91" s="1"/>
  <c r="F92" s="1"/>
  <c r="F93" s="1"/>
  <c r="F94" s="1"/>
  <c r="F95" s="1"/>
  <c r="F96" s="1"/>
  <c r="F97" s="1"/>
  <c r="F98" s="1"/>
  <c r="F99" s="1"/>
  <c r="F100" s="1"/>
  <c r="F101" s="1"/>
  <c r="F102" s="1"/>
  <c r="F103" s="1"/>
  <c r="F7" l="1"/>
  <c r="F8" s="1"/>
  <c r="F9" s="1"/>
  <c r="F10" s="1"/>
  <c r="F11" s="1"/>
  <c r="F12" s="1"/>
  <c r="F13" s="1"/>
  <c r="F14" s="1"/>
  <c r="F15" s="1"/>
  <c r="F16" s="1"/>
  <c r="F17" s="1"/>
  <c r="F18" s="1"/>
  <c r="F19" s="1"/>
  <c r="F20" s="1"/>
  <c r="F21" s="1"/>
  <c r="F22" s="1"/>
  <c r="F23" s="1"/>
  <c r="F24" s="1"/>
  <c r="F25" s="1"/>
  <c r="F26" s="1"/>
  <c r="F27" s="1"/>
  <c r="F28" s="1"/>
  <c r="F29" s="1"/>
  <c r="F30" s="1"/>
  <c r="F31" s="1"/>
  <c r="F32" s="1"/>
  <c r="F33" s="1"/>
  <c r="F34" s="1"/>
  <c r="F35" s="1"/>
  <c r="F36" s="1"/>
  <c r="F37" s="1"/>
  <c r="F38" s="1"/>
  <c r="F39" s="1"/>
  <c r="F40" s="1"/>
  <c r="F41" s="1"/>
  <c r="F42" s="1"/>
  <c r="F43" s="1"/>
  <c r="F44" s="1"/>
  <c r="F45" s="1"/>
  <c r="E55" l="1"/>
  <c r="E54"/>
  <c r="D53"/>
  <c r="D56" s="1"/>
  <c r="E56" l="1"/>
  <c r="F46"/>
  <c r="F47" s="1"/>
  <c r="F48" s="1"/>
  <c r="F49" s="1"/>
  <c r="F50" s="1"/>
</calcChain>
</file>

<file path=xl/sharedStrings.xml><?xml version="1.0" encoding="utf-8"?>
<sst xmlns="http://schemas.openxmlformats.org/spreadsheetml/2006/main" count="161" uniqueCount="133">
  <si>
    <t>Cta. 240-006802-4</t>
  </si>
  <si>
    <t>Fecha</t>
  </si>
  <si>
    <t>Cheque</t>
  </si>
  <si>
    <t>CONCEPTO</t>
  </si>
  <si>
    <t>DEBITO</t>
  </si>
  <si>
    <t>CREDITO</t>
  </si>
  <si>
    <t>SALDO</t>
  </si>
  <si>
    <t>No.</t>
  </si>
  <si>
    <t>NULO</t>
  </si>
  <si>
    <t>DEPOSITO</t>
  </si>
  <si>
    <t>Intereses ganadas sobre certificados financieros</t>
  </si>
  <si>
    <t>Cargos bancarios</t>
  </si>
  <si>
    <t>TRANSFERENCIA</t>
  </si>
  <si>
    <r>
      <t xml:space="preserve">PONTIFICIA UNIVERSIDAD CATOLICA MADRE Y MAESTRA, 13vo. desembolso como aporte del CONIAF en la realización de Maestría en “Dirección de Proyectos” a </t>
    </r>
    <r>
      <rPr>
        <b/>
        <sz val="9"/>
        <color rgb="FFFF0000"/>
        <rFont val="Arial"/>
        <family val="2"/>
      </rPr>
      <t>Mistral Valenzuela Mateo,</t>
    </r>
    <r>
      <rPr>
        <b/>
        <sz val="9"/>
        <color indexed="64"/>
        <rFont val="Arial"/>
        <family val="2"/>
      </rPr>
      <t xml:space="preserve"> matrícula 2016-5790, según contrato No.018-2016, solicitud y docu-mentación  anexa.</t>
    </r>
  </si>
  <si>
    <r>
      <t xml:space="preserve">Sobrante del CK #14790 d/f 08/09/17 </t>
    </r>
    <r>
      <rPr>
        <sz val="9"/>
        <color indexed="64"/>
        <rFont val="Arial"/>
        <family val="2"/>
      </rPr>
      <t xml:space="preserve">a favor </t>
    </r>
    <r>
      <rPr>
        <b/>
        <sz val="9"/>
        <color indexed="64"/>
        <rFont val="Arial"/>
        <family val="2"/>
      </rPr>
      <t xml:space="preserve">ANAFRANC DE LOS SANTOS ARIAS,  </t>
    </r>
    <r>
      <rPr>
        <sz val="9"/>
        <color indexed="64"/>
        <rFont val="Arial"/>
        <family val="2"/>
      </rPr>
      <t>Aux. Adm. del Depto. Adm. y Financiero, para apoyo logistico para imprevistos que puedan incurrir en la realizacion de  “Acto Presentación del Manual de Formación para Aplicadores y Distribuidores de Plaguicidas en Agricultura” a realizarse los dias 19 de septiembre/17, en el Salón Mirador del Hotel BQ</t>
    </r>
  </si>
  <si>
    <r>
      <t xml:space="preserve">Devolucion Ck #14780 d/f 01/09/17 </t>
    </r>
    <r>
      <rPr>
        <sz val="9"/>
        <color indexed="64"/>
        <rFont val="Arial"/>
        <family val="2"/>
      </rPr>
      <t>a favor de</t>
    </r>
    <r>
      <rPr>
        <b/>
        <sz val="9"/>
        <color indexed="64"/>
        <rFont val="Arial"/>
        <family val="2"/>
      </rPr>
      <t xml:space="preserve"> MALDANE CUELLO ESPINOSA, </t>
    </r>
    <r>
      <rPr>
        <sz val="9"/>
        <color indexed="64"/>
        <rFont val="Arial"/>
        <family val="2"/>
      </rPr>
      <t xml:space="preserve">Cédula de identidad y electoral No. 018-0017238-7, Analista de Proyecto DEPMARENA, para cubrir apoyo logístico, coordinación, preparación de alimentos e imprevistos en el curso “Agricultura Orgánica”, dirigidos a 35 técnicos y productores, a realizarse los días 15 y 16 de septiembre 2017, en la Comunidad El Aguacate de Toma, Santiago Rodríguez </t>
    </r>
    <r>
      <rPr>
        <b/>
        <sz val="9"/>
        <color indexed="64"/>
        <rFont val="Arial"/>
        <family val="2"/>
      </rPr>
      <t>(Actividad suspendida)</t>
    </r>
  </si>
  <si>
    <r>
      <t>MALDANE CUELLO ESPINOSA</t>
    </r>
    <r>
      <rPr>
        <sz val="9"/>
        <color indexed="64"/>
        <rFont val="Arial"/>
        <family val="2"/>
      </rPr>
      <t xml:space="preserve">, Analista de Proyecto DEPMARENA, para cubrir apoyo logístico, coordinación, preparación de alimentos e imprevistos en el curso </t>
    </r>
    <r>
      <rPr>
        <b/>
        <sz val="9"/>
        <color indexed="64"/>
        <rFont val="Arial"/>
        <family val="2"/>
      </rPr>
      <t>“Agricultura Orgánica”</t>
    </r>
    <r>
      <rPr>
        <sz val="9"/>
        <color indexed="64"/>
        <rFont val="Arial"/>
        <family val="2"/>
      </rPr>
      <t>, dirigidos a 35 técnicos y productores, a realizarse los días 29 y 30 de septiembre 2017, en Villa Los Almácigos, Santiago Rodríguez</t>
    </r>
  </si>
  <si>
    <r>
      <t>HD GRAPH ESTUDIO GRAFICO,</t>
    </r>
    <r>
      <rPr>
        <sz val="9"/>
        <color indexed="64"/>
        <rFont val="Arial"/>
        <family val="2"/>
      </rPr>
      <t xml:space="preserve"> Pago 80% restante por edición, efectos y grabación del ‘Manual Audiovisual del Programa de Inducción” de la Institución, segun factura #.0021 d/f 22/08/17,contrato No.017-2017</t>
    </r>
  </si>
  <si>
    <t>Cancelacion certificado financiero 402-01-011-004122-7 del Banco de Reservas</t>
  </si>
  <si>
    <r>
      <t>GRUPO DIARIO LIBRE, S. A.,</t>
    </r>
    <r>
      <rPr>
        <sz val="9"/>
        <color indexed="64"/>
        <rFont val="Arial"/>
        <family val="2"/>
      </rPr>
      <t xml:space="preserve"> Por concepto de Publicacion en el Periodico del Concurso Externo de Soporte Informatico del, segun cotizacion d/f 22/09/17, solicitud y documentos anexos. Factura original contra entrega de cheque.</t>
    </r>
  </si>
  <si>
    <r>
      <t xml:space="preserve"> </t>
    </r>
    <r>
      <rPr>
        <b/>
        <sz val="9"/>
        <color indexed="64"/>
        <rFont val="Arial"/>
        <family val="2"/>
      </rPr>
      <t>GD GROUP, SRL</t>
    </r>
    <r>
      <rPr>
        <sz val="9"/>
        <color indexed="64"/>
        <rFont val="Arial"/>
        <family val="2"/>
      </rPr>
      <t xml:space="preserve"> Pago por concepto de impresión de</t>
    </r>
    <r>
      <rPr>
        <b/>
        <sz val="9"/>
        <color indexed="64"/>
        <rFont val="Arial"/>
        <family val="2"/>
      </rPr>
      <t xml:space="preserve"> (132)</t>
    </r>
    <r>
      <rPr>
        <sz val="9"/>
        <color indexed="64"/>
        <rFont val="Arial"/>
        <family val="2"/>
      </rPr>
      <t xml:space="preserve"> ejemplares del </t>
    </r>
    <r>
      <rPr>
        <b/>
        <sz val="9"/>
        <color indexed="64"/>
        <rFont val="Arial"/>
        <family val="2"/>
      </rPr>
      <t>“Libro Formacion para Aplicadores y Distribuidores de Plaguicidas en Agricultura”</t>
    </r>
    <r>
      <rPr>
        <sz val="9"/>
        <color indexed="64"/>
        <rFont val="Arial"/>
        <family val="2"/>
      </rPr>
      <t xml:space="preserve"> de la Institución, segun factura </t>
    </r>
    <r>
      <rPr>
        <b/>
        <sz val="9"/>
        <color indexed="64"/>
        <rFont val="Arial"/>
        <family val="2"/>
      </rPr>
      <t>#.0051</t>
    </r>
    <r>
      <rPr>
        <sz val="9"/>
        <color indexed="64"/>
        <rFont val="Arial"/>
        <family val="2"/>
      </rPr>
      <t xml:space="preserve"> </t>
    </r>
  </si>
  <si>
    <t>Transferencia de la Cta. No. 240-006802-4 a la Cta. No.100-01-314-000223-0</t>
  </si>
  <si>
    <t>Depositos</t>
  </si>
  <si>
    <t>Emision de cheques</t>
  </si>
  <si>
    <t>Transferencia</t>
  </si>
  <si>
    <t>314-000223-0</t>
  </si>
  <si>
    <t>Cheque No.</t>
  </si>
  <si>
    <r>
      <t xml:space="preserve">Transferencia de la Cta. No. 240-006802-4 a la Cta. No. 100-01-314-000223-0 </t>
    </r>
    <r>
      <rPr>
        <b/>
        <sz val="8"/>
        <color rgb="FFFF0000"/>
        <rFont val="Arial"/>
        <family val="2"/>
      </rPr>
      <t>(En Calidad de prestamos)</t>
    </r>
  </si>
  <si>
    <t>OCTUBRE  2017</t>
  </si>
  <si>
    <t>Balance inicial al 01 de Octubre  2017</t>
  </si>
  <si>
    <t>INTERESES</t>
  </si>
  <si>
    <t>Intereses ganadas sobre certificados financieros, septiembre</t>
  </si>
  <si>
    <r>
      <t>ERIDANIA DEL VILLAR DE LOS SANTOS.</t>
    </r>
    <r>
      <rPr>
        <sz val="9"/>
        <color indexed="64"/>
        <rFont val="Arial"/>
        <family val="2"/>
      </rPr>
      <t xml:space="preserve"> </t>
    </r>
    <r>
      <rPr>
        <b/>
        <sz val="9"/>
        <color indexed="64"/>
        <rFont val="Arial"/>
        <family val="2"/>
      </rPr>
      <t>Cédula de Identidad Electoral  No.052-0013813-8,</t>
    </r>
    <r>
      <rPr>
        <sz val="9"/>
        <color indexed="64"/>
        <rFont val="Arial"/>
        <family val="2"/>
      </rPr>
      <t xml:space="preserve"> Pago por concepto de aporte para ayuda, correspondiente al mes de octubre/17</t>
    </r>
  </si>
  <si>
    <r>
      <t xml:space="preserve">Sobrante del CK #14802 d/f 27/09/17 a favor MALDANE CUELLO ESPINOSA,  </t>
    </r>
    <r>
      <rPr>
        <sz val="9"/>
        <color indexed="64"/>
        <rFont val="Arial"/>
        <family val="2"/>
      </rPr>
      <t>Analista de Proyecto DEPMARENA, para cubrir apoyo logístico, coordinación, preparación de alimentos e imprevistos en el curso “Agricultura Orgánica”, dirigidos a 35 técnicos y productores, a realizarse los días 29 y 30 de septiembre 2017, en Villa Los Almácigos, Santiago Rodríguez</t>
    </r>
  </si>
  <si>
    <t>Pago cuota seguro médico Getrudis Rodriguez, Correspondiente al mes de septiembre 2017.</t>
  </si>
  <si>
    <r>
      <t>COLECTOR DE IMPUESTOS INTERNOS</t>
    </r>
    <r>
      <rPr>
        <sz val="9"/>
        <color indexed="64"/>
        <rFont val="Arial"/>
        <family val="2"/>
      </rPr>
      <t>. Pago retenciones por servicios profesionales,otros servicios a proveedores del estado y otras retenciones, correspondiente al mes de septiembre/17</t>
    </r>
  </si>
  <si>
    <t>TRANSF. 0043</t>
  </si>
  <si>
    <r>
      <rPr>
        <b/>
        <sz val="9"/>
        <color indexed="64"/>
        <rFont val="Arial"/>
        <family val="2"/>
      </rPr>
      <t>RD$19,096.00 (US$400.00 a una tasa de RD$47.74) a nombre de</t>
    </r>
    <r>
      <rPr>
        <b/>
        <sz val="9"/>
        <color rgb="FFFF0000"/>
        <rFont val="Arial"/>
        <family val="2"/>
      </rPr>
      <t xml:space="preserve"> JENNY ROSA ELVIRA RODRIGUEZ JIMENEZ</t>
    </r>
    <r>
      <rPr>
        <b/>
        <sz val="9"/>
        <color indexed="64"/>
        <rFont val="Arial"/>
        <family val="2"/>
      </rPr>
      <t>. 41vo. desembolso para cubrir manutención como aporte de CONIAF por estadia en estudios de Doctorado en “Ciencias con Acentuación en Alimentos” en la Universidad Autónoma de Nuevo León, México, según contrato 031-2014</t>
    </r>
  </si>
  <si>
    <t>TRANSF. 0044</t>
  </si>
  <si>
    <r>
      <t xml:space="preserve">RD$62,062.00 (U$1,300.00 a una tasa de RD$47.74) a  favor de </t>
    </r>
    <r>
      <rPr>
        <b/>
        <sz val="9"/>
        <color rgb="FFFF0000"/>
        <rFont val="Arial"/>
        <family val="2"/>
      </rPr>
      <t>PAULA VIRGINIA PEREZ PEREZ.</t>
    </r>
    <r>
      <rPr>
        <b/>
        <sz val="9"/>
        <color indexed="64"/>
        <rFont val="Arial"/>
        <family val="2"/>
      </rPr>
      <t xml:space="preserve"> 41vo. desembolso como aporte del CONIAF para cubrir manutención en el Programa de Doctorado en Empaque, Universidad de Michigan State, EE.UU, según contrato 029-2014</t>
    </r>
  </si>
  <si>
    <t>TRANSF. 0045</t>
  </si>
  <si>
    <r>
      <t xml:space="preserve">RD$52,514.00 (US$1,100.00 a una tasa de RD$47.74) a nombre de </t>
    </r>
    <r>
      <rPr>
        <b/>
        <sz val="9"/>
        <color rgb="FFFF0000"/>
        <rFont val="Arial"/>
        <family val="2"/>
      </rPr>
      <t>JOSE MIGUEL GARCIA PEÑA,</t>
    </r>
    <r>
      <rPr>
        <b/>
        <sz val="9"/>
        <color indexed="64"/>
        <rFont val="Arial"/>
        <family val="2"/>
      </rPr>
      <t xml:space="preserve"> 40vo. desembolso para cubrir manutención como aporte de CONIAF en estadía estudios de Doctorado en “Biología” en la Universidad de Puerto Rico, Río Piedra, según contrato 035-2014</t>
    </r>
  </si>
  <si>
    <r>
      <t>JOSE ANTONIO NOVA</t>
    </r>
    <r>
      <rPr>
        <sz val="9"/>
        <color indexed="64"/>
        <rFont val="Arial"/>
        <family val="2"/>
      </rPr>
      <t xml:space="preserve">, Enc. DEPMARENA, para cubrir apoyo logístico, coordinación, preparación de alimentos e imprevistos en el curso </t>
    </r>
    <r>
      <rPr>
        <b/>
        <sz val="9"/>
        <color indexed="64"/>
        <rFont val="Arial"/>
        <family val="2"/>
      </rPr>
      <t>“Agricultura Orgánica”</t>
    </r>
    <r>
      <rPr>
        <sz val="9"/>
        <color indexed="64"/>
        <rFont val="Arial"/>
        <family val="2"/>
      </rPr>
      <t>, dirigidos a 35 técnicos y productores, a realizarse los días 06 y 07 de octubre 2017, en Villa Los Almácigos, Santiago Rodríguez</t>
    </r>
  </si>
  <si>
    <t>Pago cuota seguro médico Francisco Morel Correspondiente al mes de septiembre 2017.</t>
  </si>
  <si>
    <r>
      <t>JOSE ANTONIO NOVA</t>
    </r>
    <r>
      <rPr>
        <sz val="9"/>
        <color indexed="64"/>
        <rFont val="Arial"/>
        <family val="2"/>
      </rPr>
      <t xml:space="preserve">, Enc. DEPMARENA, para cubrir apoyo logístico, coordinación, preparación de alimentos e imprevistos en el curso </t>
    </r>
    <r>
      <rPr>
        <b/>
        <sz val="9"/>
        <color indexed="64"/>
        <rFont val="Arial"/>
        <family val="2"/>
      </rPr>
      <t>“Gestion de Suelos y Agua”</t>
    </r>
    <r>
      <rPr>
        <sz val="9"/>
        <color indexed="64"/>
        <rFont val="Arial"/>
        <family val="2"/>
      </rPr>
      <t>, dirigidos a 35 técnicos y productores, a realizarse los días 13 Y 14 de octubre 2017, en Villa Los Almácigos, Santiago Rodríguez</t>
    </r>
  </si>
  <si>
    <r>
      <t>RAFAEL ANTONIO PERALTA RODRIGUEZ,</t>
    </r>
    <r>
      <rPr>
        <sz val="9"/>
        <color indexed="64"/>
        <rFont val="Arial"/>
        <family val="2"/>
      </rPr>
      <t>Por compra de pinturas (1 semigloss y 2 acriIíca), semento blanco, brocha  y otros, para ser utilizadas en la Oficina de la Dirección Ejectiva de nuestra Institución</t>
    </r>
  </si>
  <si>
    <t xml:space="preserve">Transferencia de la Cta. No. 240-006802-4 a la Cta. No. 314-000223-0, 11/10/17 </t>
  </si>
  <si>
    <r>
      <t>EYMI YUDESKY DE JESUS ABREU,</t>
    </r>
    <r>
      <rPr>
        <sz val="9"/>
        <color indexed="64"/>
        <rFont val="Arial"/>
        <family val="2"/>
      </rPr>
      <t>Técnico del Departamento Capacitación y Difusión de Tecnologías</t>
    </r>
    <r>
      <rPr>
        <b/>
        <sz val="9"/>
        <color indexed="64"/>
        <rFont val="Arial"/>
        <family val="2"/>
      </rPr>
      <t xml:space="preserve">,  </t>
    </r>
    <r>
      <rPr>
        <sz val="9"/>
        <color indexed="64"/>
        <rFont val="Arial"/>
        <family val="2"/>
      </rPr>
      <t>p/cubrir apoyo logístico en la coordinación, materiales, prácticas, combustibles y transporte en el 4to. diplomado</t>
    </r>
    <r>
      <rPr>
        <b/>
        <sz val="9"/>
        <color indexed="64"/>
        <rFont val="Arial"/>
        <family val="2"/>
      </rPr>
      <t xml:space="preserve"> “Fortalecimiento de Capacidades en el uso de buenas prácticas agrícolas, manufactureras y comercialización para el café de exportación en la República Dominicana”, </t>
    </r>
    <r>
      <rPr>
        <sz val="9"/>
        <color indexed="64"/>
        <rFont val="Arial"/>
        <family val="2"/>
      </rPr>
      <t>a realizarse del 16 al 27 de octubre del 2017 en Angostura,Manabao, Municipio Jarabacoa, Prov. La Vega, s/convenio MEPyD-CONIAF. OGSM: FCC-517-2009/005-00</t>
    </r>
  </si>
  <si>
    <r>
      <t>Sobrante ck 14798 d/f 20/09/17 a nombre de EYMI YUDESKY DE JESUS ABREU,</t>
    </r>
    <r>
      <rPr>
        <sz val="9"/>
        <color indexed="64"/>
        <rFont val="Arial"/>
        <family val="2"/>
      </rPr>
      <t xml:space="preserve"> Técnico del Depto. Capacitación y Difusión de Tecnologías</t>
    </r>
    <r>
      <rPr>
        <b/>
        <sz val="9"/>
        <color indexed="64"/>
        <rFont val="Arial"/>
        <family val="2"/>
      </rPr>
      <t xml:space="preserve">,  </t>
    </r>
    <r>
      <rPr>
        <sz val="9"/>
        <color indexed="64"/>
        <rFont val="Arial"/>
        <family val="2"/>
      </rPr>
      <t>p/cubrir apoyo logístico en la coordinación de materiales, prácticas, combustibles y transporte en el 3er. diplomado</t>
    </r>
    <r>
      <rPr>
        <b/>
        <sz val="9"/>
        <color indexed="64"/>
        <rFont val="Arial"/>
        <family val="2"/>
      </rPr>
      <t xml:space="preserve"> “Fortalecimiento de Capacidades en el uso de buenas prácticas agrícolas, manufactureras y comercialización para el café de exportación en la República Dominicana”, </t>
    </r>
    <r>
      <rPr>
        <sz val="9"/>
        <color indexed="64"/>
        <rFont val="Arial"/>
        <family val="2"/>
      </rPr>
      <t xml:space="preserve">a realizarse del </t>
    </r>
    <r>
      <rPr>
        <b/>
        <sz val="9"/>
        <color indexed="64"/>
        <rFont val="Arial"/>
        <family val="2"/>
      </rPr>
      <t>25 de septiembre al 07 de octubre del 2017</t>
    </r>
    <r>
      <rPr>
        <sz val="9"/>
        <color indexed="64"/>
        <rFont val="Arial"/>
        <family val="2"/>
      </rPr>
      <t xml:space="preserve"> en manabao jarabacoa prov. la vega, s/convenio MEPyD-CONIAF. OGSM: FCC-517-2009/005-00</t>
    </r>
  </si>
  <si>
    <r>
      <t>JOSE ANTONIO NOVA,</t>
    </r>
    <r>
      <rPr>
        <sz val="9"/>
        <color indexed="64"/>
        <rFont val="Arial"/>
        <family val="2"/>
      </rPr>
      <t xml:space="preserve"> Enc. DEPMARENA, para cubrir apoyo logístico, coordinación, preparación de alimentos y compras de Materiales, para el Curso </t>
    </r>
    <r>
      <rPr>
        <b/>
        <sz val="9"/>
        <color indexed="64"/>
        <rFont val="Arial"/>
        <family val="2"/>
      </rPr>
      <t>“AGRICULTURA ORGANICA”</t>
    </r>
    <r>
      <rPr>
        <sz val="9"/>
        <color indexed="64"/>
        <rFont val="Arial"/>
        <family val="2"/>
      </rPr>
      <t xml:space="preserve">,  a realizarse los días </t>
    </r>
    <r>
      <rPr>
        <b/>
        <sz val="9"/>
        <color indexed="64"/>
        <rFont val="Arial"/>
        <family val="2"/>
      </rPr>
      <t>17 y 18 de octubre 2017</t>
    </r>
    <r>
      <rPr>
        <sz val="9"/>
        <color indexed="64"/>
        <rFont val="Arial"/>
        <family val="2"/>
      </rPr>
      <t>, en Las Piñas, Santiago Rodríguez.</t>
    </r>
  </si>
  <si>
    <t>18/10/2017</t>
  </si>
  <si>
    <r>
      <t>Sobrante del ck 14810 d/f 10/10/17 a favor de JOSE ANTONIO NOVA,</t>
    </r>
    <r>
      <rPr>
        <sz val="9"/>
        <color indexed="64"/>
        <rFont val="Arial"/>
        <family val="2"/>
      </rPr>
      <t xml:space="preserve"> para cubrir apoyo logístico, coordinación, preparación de alimentos e imprevistos en el curso </t>
    </r>
    <r>
      <rPr>
        <b/>
        <sz val="9"/>
        <color indexed="64"/>
        <rFont val="Arial"/>
        <family val="2"/>
      </rPr>
      <t>“Gestion de Suelos y Agua”</t>
    </r>
    <r>
      <rPr>
        <sz val="9"/>
        <color indexed="64"/>
        <rFont val="Arial"/>
        <family val="2"/>
      </rPr>
      <t>, dirigidos a 35 técnicos y productores, a realizarse los días 13 Y 14 de octubre 2017, en Villa Los Almácigos, Santiago Rodríguez</t>
    </r>
  </si>
  <si>
    <t>18/10/2018</t>
  </si>
  <si>
    <r>
      <t xml:space="preserve">Sobrante ck 14795 d/f 13/09/17 a favor de JOSE DE LOS ANGELES CEPEDA UREÑA, </t>
    </r>
    <r>
      <rPr>
        <sz val="9"/>
        <color indexed="64"/>
        <rFont val="Arial"/>
        <family val="2"/>
      </rPr>
      <t xml:space="preserve">para cubrir apoyo logístico para  pago de local donde se realizará en curso </t>
    </r>
    <r>
      <rPr>
        <b/>
        <sz val="9"/>
        <color indexed="64"/>
        <rFont val="Arial"/>
        <family val="2"/>
      </rPr>
      <t>“Producción de limones para productores”,</t>
    </r>
    <r>
      <rPr>
        <sz val="9"/>
        <color indexed="64"/>
        <rFont val="Arial"/>
        <family val="2"/>
      </rPr>
      <t xml:space="preserve"> del 14 al 16 de septiembre/17, en Monte Plata</t>
    </r>
  </si>
  <si>
    <r>
      <t>Sobrante del ck 14813 d/f 16/10/17 a favor de JOSE ANTONIO NOVA,</t>
    </r>
    <r>
      <rPr>
        <sz val="9"/>
        <color indexed="64"/>
        <rFont val="Arial"/>
        <family val="2"/>
      </rPr>
      <t xml:space="preserve"> para cubrir apoyo logístico, coordinación, preparación de alimentos y compras de Materiales, para el Curso “AGRICULTURA ORGANICA”,  a realizarse los días 17 y 18 de octubre 2017, en Las Piñas, Santiago Rodríguez. </t>
    </r>
  </si>
  <si>
    <r>
      <t xml:space="preserve">YUBERCA YBELISA CABRERA VARGAS, Cédula No. 046-0027424-7,  </t>
    </r>
    <r>
      <rPr>
        <sz val="9"/>
        <color indexed="64"/>
        <rFont val="Arial"/>
        <family val="2"/>
      </rPr>
      <t xml:space="preserve">pago de sueldo correspondiente al mes de </t>
    </r>
    <r>
      <rPr>
        <b/>
        <sz val="9"/>
        <color indexed="64"/>
        <rFont val="Arial"/>
        <family val="2"/>
      </rPr>
      <t>octubre/17</t>
    </r>
    <r>
      <rPr>
        <sz val="9"/>
        <color indexed="64"/>
        <rFont val="Arial"/>
        <family val="2"/>
      </rPr>
      <t xml:space="preserve">, por realizar trabajos como auxiliar administrativo en esta institucion según </t>
    </r>
    <r>
      <rPr>
        <b/>
        <sz val="9"/>
        <color indexed="64"/>
        <rFont val="Arial"/>
        <family val="2"/>
      </rPr>
      <t>contrato No. 020-2017</t>
    </r>
  </si>
  <si>
    <r>
      <t xml:space="preserve">ATLANTICA SEGUROS, S.A, </t>
    </r>
    <r>
      <rPr>
        <sz val="9"/>
        <color indexed="64"/>
        <rFont val="Arial"/>
        <family val="2"/>
      </rPr>
      <t xml:space="preserve">por concepto de pago de </t>
    </r>
    <r>
      <rPr>
        <b/>
        <sz val="9"/>
        <color indexed="64"/>
        <rFont val="Arial"/>
        <family val="2"/>
      </rPr>
      <t>seguro de vehiculo</t>
    </r>
    <r>
      <rPr>
        <sz val="9"/>
        <color indexed="64"/>
        <rFont val="Arial"/>
        <family val="2"/>
      </rPr>
      <t xml:space="preserve"> marca Nissan Modelo frontier 2001 </t>
    </r>
    <r>
      <rPr>
        <b/>
        <sz val="9"/>
        <color indexed="64"/>
        <rFont val="Arial"/>
        <family val="2"/>
      </rPr>
      <t>placa L048642</t>
    </r>
    <r>
      <rPr>
        <sz val="9"/>
        <color indexed="64"/>
        <rFont val="Arial"/>
        <family val="2"/>
      </rPr>
      <t xml:space="preserve"> propiedad del </t>
    </r>
    <r>
      <rPr>
        <b/>
        <sz val="9"/>
        <color indexed="64"/>
        <rFont val="Arial"/>
        <family val="2"/>
      </rPr>
      <t>Sr. Marcos Justo Cesar Mauricio</t>
    </r>
    <r>
      <rPr>
        <sz val="9"/>
        <color indexed="64"/>
        <rFont val="Arial"/>
        <family val="2"/>
      </rPr>
      <t xml:space="preserve"> </t>
    </r>
    <r>
      <rPr>
        <b/>
        <sz val="9"/>
        <color indexed="64"/>
        <rFont val="Arial"/>
        <family val="2"/>
      </rPr>
      <t>Poliza 1-05-433216</t>
    </r>
    <r>
      <rPr>
        <sz val="9"/>
        <color indexed="64"/>
        <rFont val="Arial"/>
        <family val="2"/>
      </rPr>
      <t xml:space="preserve">  el cual es aportado por CONIAF</t>
    </r>
  </si>
  <si>
    <r>
      <t xml:space="preserve">NICLA MARIEL VALERA CASTILLO, Cédula No.001-1161624-9,  </t>
    </r>
    <r>
      <rPr>
        <sz val="9"/>
        <color indexed="64"/>
        <rFont val="Arial"/>
        <family val="2"/>
      </rPr>
      <t>Auxiliar Administrativo II,</t>
    </r>
    <r>
      <rPr>
        <b/>
        <sz val="9"/>
        <color indexed="64"/>
        <rFont val="Arial"/>
        <family val="2"/>
      </rPr>
      <t xml:space="preserve"> </t>
    </r>
    <r>
      <rPr>
        <sz val="9"/>
        <color indexed="64"/>
        <rFont val="Arial"/>
        <family val="2"/>
      </rPr>
      <t>reposición de fondo de caja chica, del comprobante del #7144 al #7182 d/f  19/09/17 al 18/10/17</t>
    </r>
  </si>
  <si>
    <r>
      <t>ROSA RAMONA CEPEDA CABRAL,</t>
    </r>
    <r>
      <rPr>
        <sz val="9"/>
        <color indexed="64"/>
        <rFont val="Arial"/>
        <family val="2"/>
      </rPr>
      <t xml:space="preserve"> Pago p/ trabajos realizado de conserjería en la institución, por cubrir vacaciones de la Sra. Fidelina Sena conserje de esta institución, en fecha del 02 al 27 de oct. 2017 (20) días laborables, según solicitud y documentación anexa. </t>
    </r>
  </si>
  <si>
    <r>
      <t>COLECTOR CONTRIBUCIONES A LA TESORERIA SEGURIDAD SOCIAL</t>
    </r>
    <r>
      <rPr>
        <sz val="9"/>
        <color indexed="64"/>
        <rFont val="Arial"/>
        <family val="2"/>
      </rPr>
      <t>. Pago diferencia Riesgo laboral correspondiente al mes de octubre/17</t>
    </r>
  </si>
  <si>
    <r>
      <t>JOSE ANTONIO NOVA,</t>
    </r>
    <r>
      <rPr>
        <sz val="9"/>
        <color indexed="64"/>
        <rFont val="Arial"/>
        <family val="2"/>
      </rPr>
      <t xml:space="preserve"> Enc. DEPMARENA, p/cubrir apoyo logístico, coordinación, preparación de alimentos y compras de Materiales, para el Curso </t>
    </r>
    <r>
      <rPr>
        <b/>
        <sz val="9"/>
        <color indexed="64"/>
        <rFont val="Arial"/>
        <family val="2"/>
      </rPr>
      <t>“AGRICULTURA ORGANICA”</t>
    </r>
    <r>
      <rPr>
        <sz val="9"/>
        <color indexed="64"/>
        <rFont val="Arial"/>
        <family val="2"/>
      </rPr>
      <t>,  a realizarse los días 27 Y 28</t>
    </r>
    <r>
      <rPr>
        <b/>
        <sz val="9"/>
        <color indexed="64"/>
        <rFont val="Arial"/>
        <family val="2"/>
      </rPr>
      <t xml:space="preserve"> de octubre 2017</t>
    </r>
    <r>
      <rPr>
        <sz val="9"/>
        <color indexed="64"/>
        <rFont val="Arial"/>
        <family val="2"/>
      </rPr>
      <t>, Santiago Rodríguez.</t>
    </r>
  </si>
  <si>
    <r>
      <t>JOSE ANTONIO NOVA,</t>
    </r>
    <r>
      <rPr>
        <sz val="9"/>
        <color indexed="64"/>
        <rFont val="Arial"/>
        <family val="2"/>
      </rPr>
      <t xml:space="preserve"> Enc. DEPMARENA, p/cubrir apoyo logístico, coordinación, preparación de alimentos y compras de Materiales, para el Curso </t>
    </r>
    <r>
      <rPr>
        <b/>
        <sz val="9"/>
        <color indexed="64"/>
        <rFont val="Arial"/>
        <family val="2"/>
      </rPr>
      <t>“AGRICULTURA ORGANICA”</t>
    </r>
    <r>
      <rPr>
        <sz val="9"/>
        <color indexed="64"/>
        <rFont val="Arial"/>
        <family val="2"/>
      </rPr>
      <t xml:space="preserve">,  a realizarse los días </t>
    </r>
    <r>
      <rPr>
        <b/>
        <sz val="9"/>
        <color indexed="64"/>
        <rFont val="Arial"/>
        <family val="2"/>
      </rPr>
      <t>29 Y 30 de octubre 2017</t>
    </r>
    <r>
      <rPr>
        <sz val="9"/>
        <color indexed="64"/>
        <rFont val="Arial"/>
        <family val="2"/>
      </rPr>
      <t>,  Santiago Rodríguez.</t>
    </r>
  </si>
  <si>
    <r>
      <t xml:space="preserve">JOSE DE LOS ANGELES CEPEDA UREÑA, </t>
    </r>
    <r>
      <rPr>
        <sz val="9"/>
        <color indexed="64"/>
        <rFont val="Arial"/>
        <family val="2"/>
      </rPr>
      <t>Enc. Depto. Acceso a las Ciencias Modernas,</t>
    </r>
    <r>
      <rPr>
        <b/>
        <sz val="9"/>
        <color indexed="64"/>
        <rFont val="Arial"/>
        <family val="2"/>
      </rPr>
      <t xml:space="preserve"> </t>
    </r>
    <r>
      <rPr>
        <sz val="9"/>
        <color indexed="64"/>
        <rFont val="Arial"/>
        <family val="2"/>
      </rPr>
      <t>p/ cubrir  apoyo logístico para  preparacion de (60) almuerzos y desayunos para “Socializacion de resultados de investigacion de tres proyectos de Habichuelas”, el dia 03 de noviembre 2017 en Arroyo Loro prov. San Juan de la Maguana</t>
    </r>
  </si>
  <si>
    <r>
      <t>JOSE DE LOS ANGELES CEPEDA UREÑA,</t>
    </r>
    <r>
      <rPr>
        <sz val="9"/>
        <color indexed="64"/>
        <rFont val="Arial"/>
        <family val="2"/>
      </rPr>
      <t xml:space="preserve"> Enc. Depto. Acceso a las Ciencias Modernas</t>
    </r>
    <r>
      <rPr>
        <b/>
        <sz val="9"/>
        <color indexed="64"/>
        <rFont val="Arial"/>
        <family val="2"/>
      </rPr>
      <t xml:space="preserve">, </t>
    </r>
    <r>
      <rPr>
        <sz val="9"/>
        <color indexed="64"/>
        <rFont val="Arial"/>
        <family val="2"/>
      </rPr>
      <t>para cubrir  apoyo logístico para  preparacion de (60) almuerzos y desayunos para “Socializacion de resultados de investigacion de tres proyectos de Habichuelas”, el dia 02 de noviembre 2017 en la descubierta</t>
    </r>
  </si>
  <si>
    <r>
      <t xml:space="preserve">PONTIFICIA UNIVERSIDAD CATOLICA MADRE Y MAESTRA, 14vo. y ultimo desembolso como aporte del CONIAF en la realización de Maestría en “Dirección de Proyectos” a </t>
    </r>
    <r>
      <rPr>
        <b/>
        <sz val="9"/>
        <color rgb="FFFF0000"/>
        <rFont val="Arial"/>
        <family val="2"/>
      </rPr>
      <t>Mistral Valenzuela Mateo,</t>
    </r>
    <r>
      <rPr>
        <b/>
        <sz val="9"/>
        <color indexed="64"/>
        <rFont val="Arial"/>
        <family val="2"/>
      </rPr>
      <t xml:space="preserve"> matrícula 2016-5790, según contrato No.018-2016, solicitud y docu-mentación  anexa.</t>
    </r>
  </si>
  <si>
    <t>Transferencia de la Cta. No.100-01-314-000223-0 a la No. 240-006802-4 a la Cta</t>
  </si>
  <si>
    <r>
      <rPr>
        <b/>
        <sz val="9"/>
        <color indexed="64"/>
        <rFont val="Arial"/>
        <family val="2"/>
      </rPr>
      <t>Sobrante ck 14768 d/f 18/08/1</t>
    </r>
    <r>
      <rPr>
        <sz val="9"/>
        <color indexed="64"/>
        <rFont val="Arial"/>
        <family val="2"/>
      </rPr>
      <t xml:space="preserve">7 a favor de </t>
    </r>
    <r>
      <rPr>
        <b/>
        <sz val="9"/>
        <color indexed="64"/>
        <rFont val="Arial"/>
        <family val="2"/>
      </rPr>
      <t xml:space="preserve">EYMI YUDESKY DE JESUS ABREU, </t>
    </r>
    <r>
      <rPr>
        <sz val="9"/>
        <color indexed="64"/>
        <rFont val="Arial"/>
        <family val="2"/>
      </rPr>
      <t>Técnico del Dpto. Capacitación y Difusión de Tecnologías,  p/cubrir apoyo logístico en la coordinación de materiales, prácticas, combustibles y transporte en el 2do. diplomado “Fortalecimiento de Capacidades en el uso de buenas prácticas agrícolas, manufactureras y comercialización para el café de exportación en la República Dominicana”, a realizarse del 21 al 26 de agosto/17 y del 04 al 09 de de septiembre del 2017 en la Provincia de San Juan de la Maguana, Municipio Bohechio, s/convenio MEPyD-CONIAF. OGSM: FCC-517-2009/005-00</t>
    </r>
  </si>
  <si>
    <t xml:space="preserve">OCTUBRE 2017 </t>
  </si>
  <si>
    <t>Balance inicial al 01 de Octubre 2017</t>
  </si>
  <si>
    <t>*000159</t>
  </si>
  <si>
    <t>*000160</t>
  </si>
  <si>
    <r>
      <t>COLECTOR DE IMPUESTOS INTERNOS</t>
    </r>
    <r>
      <rPr>
        <sz val="8"/>
        <color indexed="64"/>
        <rFont val="Arial"/>
        <family val="2"/>
      </rPr>
      <t>.Pago retenciones por servicios profesionales,otros servicios a proveedores del estado y otras retenciones, correspondiente al mes de septiembre/17.</t>
    </r>
  </si>
  <si>
    <r>
      <t>Sobrante del Ck #000144</t>
    </r>
    <r>
      <rPr>
        <sz val="8"/>
        <color indexed="64"/>
        <rFont val="Arial"/>
        <family val="2"/>
      </rPr>
      <t xml:space="preserve"> a favor</t>
    </r>
    <r>
      <rPr>
        <b/>
        <sz val="8"/>
        <color indexed="64"/>
        <rFont val="Arial"/>
        <family val="2"/>
      </rPr>
      <t xml:space="preserve"> de HENRY ALBERTO GUERRERO PICHARDO,  E</t>
    </r>
    <r>
      <rPr>
        <sz val="8"/>
        <color indexed="64"/>
        <rFont val="Arial"/>
        <family val="2"/>
      </rPr>
      <t>nc. Departamento Agricultura Competitiva, Para cubrir apoyo logístico gastos de alojamiento, cena, transporte e imprevisto en el curso sobre “Manejo Tecnológico en el Cultivo de Cacao”, a realizarse del 2 al 6 de octubre del 2017, dirigido a treinta (30) participantes, en la Estación Experimental de Mata Larga en San Fco. de Macorís, según convenio MEPyD-CONIAF. OGSM: FCC-517-2009/005-00</t>
    </r>
  </si>
  <si>
    <t>*000161</t>
  </si>
  <si>
    <r>
      <t>HENRY ALBERTO GUERRERO PICHARDO, CEDULA No.001-0146028-5</t>
    </r>
    <r>
      <rPr>
        <sz val="8"/>
        <color indexed="64"/>
        <rFont val="Arial"/>
        <family val="2"/>
      </rPr>
      <t>, Enc. Depto. Agricultura Competitiva,</t>
    </r>
    <r>
      <rPr>
        <b/>
        <sz val="8"/>
        <color indexed="64"/>
        <rFont val="Arial"/>
        <family val="2"/>
      </rPr>
      <t xml:space="preserve"> </t>
    </r>
    <r>
      <rPr>
        <sz val="8"/>
        <color indexed="64"/>
        <rFont val="Arial"/>
        <family val="2"/>
      </rPr>
      <t>p</t>
    </r>
    <r>
      <rPr>
        <b/>
        <sz val="8"/>
        <color indexed="64"/>
        <rFont val="Arial"/>
        <family val="2"/>
      </rPr>
      <t>/</t>
    </r>
    <r>
      <rPr>
        <sz val="8"/>
        <color indexed="64"/>
        <rFont val="Arial"/>
        <family val="2"/>
      </rPr>
      <t>cubrir apoyo logístico</t>
    </r>
    <r>
      <rPr>
        <b/>
        <sz val="8"/>
        <color indexed="64"/>
        <rFont val="Arial"/>
        <family val="2"/>
      </rPr>
      <t xml:space="preserve"> </t>
    </r>
    <r>
      <rPr>
        <sz val="8"/>
        <color indexed="64"/>
        <rFont val="Arial"/>
        <family val="2"/>
      </rPr>
      <t xml:space="preserve">gastos de alojamiento, cena, transporte e imprevisto en el curso sobre </t>
    </r>
    <r>
      <rPr>
        <b/>
        <sz val="8"/>
        <color indexed="64"/>
        <rFont val="Arial"/>
        <family val="2"/>
      </rPr>
      <t>“Manejo Tecnológico en el Cultivo de Cacao”,</t>
    </r>
    <r>
      <rPr>
        <sz val="8"/>
        <color indexed="64"/>
        <rFont val="Arial"/>
        <family val="2"/>
      </rPr>
      <t xml:space="preserve"> a realizarse del 16</t>
    </r>
    <r>
      <rPr>
        <b/>
        <sz val="8"/>
        <color indexed="64"/>
        <rFont val="Arial"/>
        <family val="2"/>
      </rPr>
      <t xml:space="preserve"> </t>
    </r>
    <r>
      <rPr>
        <sz val="8"/>
        <color indexed="64"/>
        <rFont val="Arial"/>
        <family val="2"/>
      </rPr>
      <t>al 20 de octubre del 2017, dirigido a veinticinco (25) participantes, en la Estación Experimental de Mata Larga en San Fco. de Macorís, Provincia Duarte, según convenio MEPyD-CONIAF. OGSM: FCC-517-2009/005-00</t>
    </r>
  </si>
  <si>
    <t>*000162</t>
  </si>
  <si>
    <r>
      <t>VICTOR ENRIQUE PAYANO RIVERA,</t>
    </r>
    <r>
      <rPr>
        <sz val="8"/>
        <color indexed="64"/>
        <rFont val="Arial"/>
        <family val="2"/>
      </rPr>
      <t xml:space="preserve"> </t>
    </r>
    <r>
      <rPr>
        <b/>
        <sz val="8"/>
        <color indexed="64"/>
        <rFont val="Arial"/>
        <family val="2"/>
      </rPr>
      <t>Enc</t>
    </r>
    <r>
      <rPr>
        <sz val="8"/>
        <color indexed="64"/>
        <rFont val="Arial"/>
        <family val="2"/>
      </rPr>
      <t xml:space="preserve">.  </t>
    </r>
    <r>
      <rPr>
        <b/>
        <sz val="8"/>
        <color indexed="64"/>
        <rFont val="Arial"/>
        <family val="2"/>
      </rPr>
      <t xml:space="preserve">Depto. Capacitación y Difusión de Tecnología, </t>
    </r>
    <r>
      <rPr>
        <sz val="8"/>
        <color indexed="64"/>
        <rFont val="Arial"/>
        <family val="2"/>
      </rPr>
      <t xml:space="preserve">para cubrir apoyo logístico para gastos de alojamiento y alimentación, para treinta y cinco (35) participantes en el </t>
    </r>
    <r>
      <rPr>
        <b/>
        <sz val="8"/>
        <color indexed="64"/>
        <rFont val="Arial"/>
        <family val="2"/>
      </rPr>
      <t>4to.</t>
    </r>
    <r>
      <rPr>
        <sz val="8"/>
        <color indexed="64"/>
        <rFont val="Arial"/>
        <family val="2"/>
      </rPr>
      <t xml:space="preserve"> Diplomado</t>
    </r>
    <r>
      <rPr>
        <b/>
        <sz val="8"/>
        <color indexed="64"/>
        <rFont val="Arial"/>
        <family val="2"/>
      </rPr>
      <t xml:space="preserve">  “Fortalecimiento de Capacidades en el uso de buenas prácticas agrícolas, manufactureras y comercialización para el café de exportación en la República Dominicana”, </t>
    </r>
    <r>
      <rPr>
        <sz val="8"/>
        <color indexed="64"/>
        <rFont val="Arial"/>
        <family val="2"/>
      </rPr>
      <t xml:space="preserve">a realizarse del </t>
    </r>
    <r>
      <rPr>
        <b/>
        <sz val="8"/>
        <color indexed="64"/>
        <rFont val="Arial"/>
        <family val="2"/>
      </rPr>
      <t xml:space="preserve">16 al 27 de octubre/17, </t>
    </r>
    <r>
      <rPr>
        <sz val="8"/>
        <color indexed="64"/>
        <rFont val="Arial"/>
        <family val="2"/>
      </rPr>
      <t>en Angostura Manabao Municipio Jarabacoa, Provincia de La Vega, s/conv. MEPyD-CONIAF. OGSM: FCC-517-2009/00500</t>
    </r>
  </si>
  <si>
    <t>*000163</t>
  </si>
  <si>
    <t>BENJAMIN DOMINGO TORAL FERNANDEZ,  Pago para facilitadores en el 4to. Diplomado “Fortalecimiento de Capacidades en el uso de buenas prácticas agrícolas, manufactureras y comercialización para el café de exportación en la República Dominicana”, a realizarse del 16 al 27 del octubre/17 en Angostura Manabao Municipio de Jarabacao Prov. La Vega,  s/convenio MEPyD-CONIAF. OGSM: FCC-517-2009/005-00</t>
  </si>
  <si>
    <t>*000164</t>
  </si>
  <si>
    <t>LUIS FELIZ FELIZ,  Pago a facilitadores en el 4to. Diplomado “Fortalecimiento de Capacidades en el uso de buenas prácticas agrícolas, manufactureras y comercialización para el café de exportación en la República Dominicana”, a realizarse del 16 al 27 del octubre/17 en Angostura Manabao Municipio de Jarabacao Prov. La Vega,  s/convenio MEPyD-CONIAF. OGSM: FCC-517-2009/005-00</t>
  </si>
  <si>
    <t>*000165</t>
  </si>
  <si>
    <t>JOSE MIGUEL ROMERO DEL VALLE,  Pago a facilitadores en el 4to. Diplomado “Fortalecimiento de Capacidades en el uso de buenas prácticas agrícolas, manufactureras y comercialización para el café de exportación en la República Dominicana”, a realizarse del 16 al 27 del octubre/17 en Angostura Manabao Municipio de Jarabacao Prov. La Vega,  s/convenio MEPyD-CONIAF. OGSM: FCC-517-2009/005-00</t>
  </si>
  <si>
    <t>*000166</t>
  </si>
  <si>
    <t>FRANK FELIX JESUS OLIVARES ACOSTA,  Pago a facilitadores en el 4to. Diplomado “Fortalecimiento de Capacidades en el uso de buenas prácticas agrícolas, manufactureras y comercialización para el café de exportación en la República Dominicana”, a realizarse del 16 al 27 del octubre/17 en Angostura Manabao Municipio de Jarabacao Prov. La Vega,  s/convenio MEPyD-CONIAF. OGSM: FCC-517-2009/005-00</t>
  </si>
  <si>
    <t>*000167</t>
  </si>
  <si>
    <r>
      <t xml:space="preserve">AMADEO PETILU ESCARRAMAN RODRIGUEZ, </t>
    </r>
    <r>
      <rPr>
        <sz val="8"/>
        <color indexed="64"/>
        <rFont val="Arial"/>
        <family val="2"/>
      </rPr>
      <t>Pago</t>
    </r>
    <r>
      <rPr>
        <b/>
        <sz val="8"/>
        <color indexed="64"/>
        <rFont val="Arial"/>
        <family val="2"/>
      </rPr>
      <t xml:space="preserve"> </t>
    </r>
    <r>
      <rPr>
        <sz val="8"/>
        <color indexed="64"/>
        <rFont val="Arial"/>
        <family val="2"/>
      </rPr>
      <t xml:space="preserve">a facilitadores en el </t>
    </r>
    <r>
      <rPr>
        <b/>
        <sz val="8"/>
        <color indexed="64"/>
        <rFont val="Arial"/>
        <family val="2"/>
      </rPr>
      <t>4to.</t>
    </r>
    <r>
      <rPr>
        <sz val="8"/>
        <color indexed="64"/>
        <rFont val="Arial"/>
        <family val="2"/>
      </rPr>
      <t xml:space="preserve"> Diplomado</t>
    </r>
    <r>
      <rPr>
        <b/>
        <sz val="8"/>
        <color indexed="64"/>
        <rFont val="Arial"/>
        <family val="2"/>
      </rPr>
      <t xml:space="preserve"> “Fortalecimiento de Capacidades en el uso de buenas prácticas agrícolas, manufactureras y comercialización para el café de exportación en la República Dominicana”, </t>
    </r>
    <r>
      <rPr>
        <sz val="8"/>
        <color indexed="64"/>
        <rFont val="Arial"/>
        <family val="2"/>
      </rPr>
      <t xml:space="preserve">a realizarse del </t>
    </r>
    <r>
      <rPr>
        <b/>
        <sz val="8"/>
        <color indexed="64"/>
        <rFont val="Arial"/>
        <family val="2"/>
      </rPr>
      <t>16 al 27 del octubre/17</t>
    </r>
    <r>
      <rPr>
        <sz val="8"/>
        <color indexed="64"/>
        <rFont val="Arial"/>
        <family val="2"/>
      </rPr>
      <t xml:space="preserve"> en Angostura Manabao Municipio de Jarabacao Prov. La Vega,  s/convenio MEPyD-CONIAF. OGSM: FCC-517-2009/005-00</t>
    </r>
  </si>
  <si>
    <t>TRANSF.</t>
  </si>
  <si>
    <t>*000168</t>
  </si>
  <si>
    <r>
      <t>HENRY ALBERTO GUERRERO PICHARDO, CEDULA No.001-0146028-5</t>
    </r>
    <r>
      <rPr>
        <sz val="8"/>
        <color indexed="64"/>
        <rFont val="Arial"/>
        <family val="2"/>
      </rPr>
      <t xml:space="preserve">, </t>
    </r>
    <r>
      <rPr>
        <b/>
        <sz val="8"/>
        <color indexed="64"/>
        <rFont val="Arial"/>
        <family val="2"/>
      </rPr>
      <t>Enc</t>
    </r>
    <r>
      <rPr>
        <sz val="8"/>
        <color indexed="64"/>
        <rFont val="Arial"/>
        <family val="2"/>
      </rPr>
      <t xml:space="preserve">. </t>
    </r>
    <r>
      <rPr>
        <b/>
        <sz val="8"/>
        <color indexed="64"/>
        <rFont val="Arial"/>
        <family val="2"/>
      </rPr>
      <t xml:space="preserve">Departamento Agricultura Competitiva, </t>
    </r>
    <r>
      <rPr>
        <sz val="8"/>
        <color indexed="64"/>
        <rFont val="Arial"/>
        <family val="2"/>
      </rPr>
      <t>Para cubrir apoyo logístico</t>
    </r>
    <r>
      <rPr>
        <b/>
        <sz val="8"/>
        <color indexed="64"/>
        <rFont val="Arial"/>
        <family val="2"/>
      </rPr>
      <t xml:space="preserve"> </t>
    </r>
    <r>
      <rPr>
        <sz val="8"/>
        <color indexed="64"/>
        <rFont val="Arial"/>
        <family val="2"/>
      </rPr>
      <t>preparacion de alimentos, uso planta electrica, salón y gastos varios</t>
    </r>
    <r>
      <rPr>
        <b/>
        <sz val="8"/>
        <color indexed="64"/>
        <rFont val="Arial"/>
        <family val="2"/>
      </rPr>
      <t xml:space="preserve"> </t>
    </r>
    <r>
      <rPr>
        <sz val="8"/>
        <color indexed="64"/>
        <rFont val="Arial"/>
        <family val="2"/>
      </rPr>
      <t xml:space="preserve">en el curso sobre </t>
    </r>
    <r>
      <rPr>
        <b/>
        <sz val="8"/>
        <color indexed="64"/>
        <rFont val="Arial"/>
        <family val="2"/>
      </rPr>
      <t>“Manejo Tecnológico en el cultivo de Cacao”,</t>
    </r>
    <r>
      <rPr>
        <sz val="8"/>
        <color indexed="64"/>
        <rFont val="Arial"/>
        <family val="2"/>
      </rPr>
      <t xml:space="preserve"> a realizarse del 16 al 20 de octubre del 2017, dirigido a treinta y cinco (35) técnicos, en la Estacion Experimental de Mata Larga en San Fco. de Macoris, según convenio MEPyD-CONIAF. OGSM: FCC-517-2009/005-00</t>
    </r>
  </si>
  <si>
    <t>*000169</t>
  </si>
  <si>
    <r>
      <t>RAFAEL WILLIAM BAEZ FIGUEREO,</t>
    </r>
    <r>
      <rPr>
        <sz val="8"/>
        <color indexed="64"/>
        <rFont val="Arial"/>
        <family val="2"/>
      </rPr>
      <t xml:space="preserve"> Pago a facilitadores a incurir en el curso sobre “Manejo Tecnológico en el cultivo de Cacao”, a realizarse del 16 al 20 de octubre del 2017, dirigido a a veinticinco (25) participantes, en la Estación Experimental de Mata Larga en San Fco. de Macoris, según convenio MEPyD-CONIAF. OGSM: FCC-517-2009/005-00</t>
    </r>
  </si>
  <si>
    <t>*000170</t>
  </si>
  <si>
    <r>
      <t xml:space="preserve">MARISOL VENTURA LOPEZ, </t>
    </r>
    <r>
      <rPr>
        <sz val="8"/>
        <color indexed="64"/>
        <rFont val="Arial"/>
        <family val="2"/>
      </rPr>
      <t>Pago a facilitadores a incurir en el curso sobre “Manejo Tecnológico en el cultivo de Cacao”, a realizarse del 16 al 20 de octubre del 2017, dirigido a a veinticinco (25) participantes, en la Estación Experimental de Mata Larga en San Fco. de Macoris, según convenio MEPyD-CONIAF. OGSM: FCC-517-2009/005-00</t>
    </r>
  </si>
  <si>
    <t>*000171</t>
  </si>
  <si>
    <r>
      <t xml:space="preserve">ORLANDO ANTONIO RODRIGUEZ DE LA HOZ, </t>
    </r>
    <r>
      <rPr>
        <sz val="8"/>
        <color indexed="64"/>
        <rFont val="Arial"/>
        <family val="2"/>
      </rPr>
      <t>Pago a facilitadores a incurir en el curso sobre “Manejo Tecnológico en el cultivo de Cacao”, a realizarse del 16 al 20 de octubre del 2017, dirigido a a veinticinco (25) participantes, en la Estación Experimental de Mata Larga en San Fco. de Macoris, según convenio MEPyD-CONIAF. OGSM: FCC-517-2009/005-00</t>
    </r>
  </si>
  <si>
    <t>*000172</t>
  </si>
  <si>
    <r>
      <t xml:space="preserve">JOSE LUIS GONZALEZ ESCOLASTICO, </t>
    </r>
    <r>
      <rPr>
        <sz val="8"/>
        <color indexed="64"/>
        <rFont val="Arial"/>
        <family val="2"/>
      </rPr>
      <t>Pago a facilitadores a incurir en el curso sobre “Manejo Tecnológico en el cultivo de Cacao”, a realizarse del 16 al 20 de octubre del 2017, dirigido a a veinticinco (25) participantes, en la Estación Experimental de Mata Larga en San Fco. de Macoris, según convenio MEPyD-CONIAF. OGSM: FCC-517-2009/005-00</t>
    </r>
  </si>
  <si>
    <t>*000173</t>
  </si>
  <si>
    <r>
      <t xml:space="preserve">CESAR AUGUSTO MARTINEZ MATEO, </t>
    </r>
    <r>
      <rPr>
        <sz val="8"/>
        <color indexed="64"/>
        <rFont val="Arial"/>
        <family val="2"/>
      </rPr>
      <t>Pago a facilitadores a incurir en el curso sobre “Manejo Tecnológico en el cultivo de Cacao”, a realizarse del 16 al 20 de octubre del 2017, dirigido a a veinticinco (25) participantes, en la Estación Experimental de Mata Larga en San Fco. de Macoris, según convenio MEPyD-CONIAF. OGSM: FCC-517-2009/005-00</t>
    </r>
  </si>
  <si>
    <t>*000174</t>
  </si>
  <si>
    <r>
      <t>JOSE FRANCISCO DE LA CRUZ CASTILLO,</t>
    </r>
    <r>
      <rPr>
        <sz val="8"/>
        <color indexed="64"/>
        <rFont val="Arial"/>
        <family val="2"/>
      </rPr>
      <t xml:space="preserve"> Pago a facilitadores a incurir en el curso sobre “Manejo Tecnológico en el cultivo de Cacao”, a realizarse del 16 al 20 de octubre del 2017, dirigido a a veinticinco (25) participantes, en la Estación Experimental de Mata Larga en San Fco. de Macoris, según convenio MEPyD-CONIAF. OGSM: FCC-517-2009/005-00</t>
    </r>
  </si>
  <si>
    <t>*000175</t>
  </si>
  <si>
    <r>
      <t>ALEJANDRO MARIA NUÑEZ,</t>
    </r>
    <r>
      <rPr>
        <sz val="8"/>
        <color indexed="64"/>
        <rFont val="Arial"/>
        <family val="2"/>
      </rPr>
      <t xml:space="preserve"> Pago a facilitadores a incurir en el curso sobre “Manejo Tecnológico en el cultivo de Cacao”, a realizarse del 16 al 20 de octubre del 2017, dirigido a a veinticinco (25) participantes, en la Estación Experimental de Mata Larga en San Fco. de Macoris, según convenio MEPyD-CONIAF. OGSM: FCC-517-2009/005-00</t>
    </r>
  </si>
  <si>
    <t>*000176</t>
  </si>
  <si>
    <r>
      <t>FRANCISCO ALMANZAR TAVERAS,</t>
    </r>
    <r>
      <rPr>
        <sz val="8"/>
        <color indexed="64"/>
        <rFont val="Arial"/>
        <family val="2"/>
      </rPr>
      <t xml:space="preserve"> Pago a facilitadores a incurir en el curso sobre “Manejo Tecnológico en el cultivo de Cacao”, a realizarse del 16 al 20 de octubre del 2017, dirigido a a veinticinco (25) participantes, en la Estación Experimental de Mata Larga en San Fco. de Macoris, según convenio MEPyD-CONIAF. OGSM: FCC-517-2009/005-00</t>
    </r>
  </si>
  <si>
    <t>*000177</t>
  </si>
  <si>
    <t>*000178</t>
  </si>
  <si>
    <r>
      <t>MARIANELA CONCE DE POLANCO,</t>
    </r>
    <r>
      <rPr>
        <sz val="8"/>
        <color indexed="64"/>
        <rFont val="Arial"/>
        <family val="2"/>
      </rPr>
      <t xml:space="preserve"> Pago a facilitadores a incurir en el curso sobre “Manejo Tecnológico en el cultivo de Cacao”, a realizarse del 16 al 20 de octubre del 2017, dirigido a a veinticinco (25) participantes, en la Estación Experimental de Mata Larga en San Fco. de Macoris, según convenio MEPyD-CONIAF. OGSM: FCC-517-2009/005-00</t>
    </r>
  </si>
  <si>
    <t>*000179</t>
  </si>
  <si>
    <r>
      <t>YENCY MARIA CASTILLO ALMANZAR,</t>
    </r>
    <r>
      <rPr>
        <sz val="8"/>
        <color theme="1"/>
        <rFont val="Arial"/>
        <family val="2"/>
      </rPr>
      <t xml:space="preserve"> Pago a facilitadores a incurir en el curso sobre “Manejo Tecnológico en el cultivo de Cacao”, a realizarse del 16 al 20 de octubre del 2017, dirigido a a veinticinco (25) participantes, en la Estación Experimental de Mata Larga en San Fco. de Macoris, según convenio MEPyD-CONIAF. OGSM: FCC-517-2009/005-00</t>
    </r>
  </si>
  <si>
    <t>*000180</t>
  </si>
  <si>
    <r>
      <t>SOCORRO ANA MARTINA DEL R. GARCIA PANTALEON,</t>
    </r>
    <r>
      <rPr>
        <sz val="8"/>
        <color indexed="64"/>
        <rFont val="Arial"/>
        <family val="2"/>
      </rPr>
      <t xml:space="preserve"> Pago a facilitadores a incurir en el curso sobre “Manejo Tecnológico en el cultivo de Cacao”, a realizarse del 16 al 20 de octubre del 2017, dirigido a a veinticinco (25) participantes, en la Estación Experimental de Mata Larga en San Fco. de Macoris, según convenio MEPyD-CONIAF. OGSM: FCC-517-2009/005-00</t>
    </r>
  </si>
  <si>
    <t>*000181</t>
  </si>
  <si>
    <r>
      <t>MARISOL MOREL REYES,</t>
    </r>
    <r>
      <rPr>
        <sz val="8"/>
        <color indexed="64"/>
        <rFont val="Arial"/>
        <family val="2"/>
      </rPr>
      <t xml:space="preserve"> Pago a facilitadores a incurir en el curso sobre “Manejo Tecnológico en el cultivo de Cacao”, a realizarse del 16 al 20 de octubre del 2017, dirigido a a veinticinco (25) participantes, en la Estación Experimental de Mata Larga en San Fco. de Macoris, según convenio MEPyD-CONIAF. OGSM: FCC-517-2009/005-00</t>
    </r>
  </si>
  <si>
    <t>*000182</t>
  </si>
  <si>
    <r>
      <t>DOMINGO ANTONIO FRANCISCO,</t>
    </r>
    <r>
      <rPr>
        <sz val="8"/>
        <color indexed="64"/>
        <rFont val="Arial"/>
        <family val="2"/>
      </rPr>
      <t xml:space="preserve"> Pago a facilitadores a incurir en el curso sobre “Manejo Tecnológico en el cultivo de Cacao”, a realizarse del 16 al 20 de octubre del 2017, dirigido a a veinticinco (25) participantes, en la Estación Experimental de Mata Larga en San Fco. de Macoris, según convenio MEPyD-CONIAF. OGSM: FCC-517-2009/005-00</t>
    </r>
  </si>
  <si>
    <t>*000183</t>
  </si>
  <si>
    <r>
      <rPr>
        <b/>
        <sz val="8"/>
        <color indexed="64"/>
        <rFont val="Arial"/>
        <family val="2"/>
      </rPr>
      <t>YUBERCA IBELISA CABRERA VARGAS</t>
    </r>
    <r>
      <rPr>
        <sz val="8"/>
        <color indexed="64"/>
        <rFont val="Arial"/>
        <family val="2"/>
      </rPr>
      <t xml:space="preserve">, cheque liquidable en original , para cubrir imprevistos a incurrir en el Seminario </t>
    </r>
    <r>
      <rPr>
        <b/>
        <sz val="8"/>
        <color indexed="64"/>
        <rFont val="Arial"/>
        <family val="2"/>
      </rPr>
      <t>“Perspectiva del Cacao en la Republica Dominicana y su Posicionamiento en el Mercado Internacional”</t>
    </r>
    <r>
      <rPr>
        <sz val="8"/>
        <color indexed="64"/>
        <rFont val="Arial"/>
        <family val="2"/>
      </rPr>
      <t xml:space="preserve"> el cual sera realizado el dia 25 de oct. 2017 en el IIBI, solicitud y documentación anexa.  </t>
    </r>
  </si>
  <si>
    <t>*000184</t>
  </si>
  <si>
    <r>
      <rPr>
        <sz val="8"/>
        <color indexed="64"/>
        <rFont val="Arial"/>
        <family val="2"/>
      </rPr>
      <t xml:space="preserve"> Pago a facilitadores a incurir en el curso sobre </t>
    </r>
    <r>
      <rPr>
        <b/>
        <sz val="8"/>
        <color indexed="64"/>
        <rFont val="Arial"/>
        <family val="2"/>
      </rPr>
      <t>“Perspectiva del Cacao en la Republica Dominiacana y su Posicionamiento en el Mercado Internacional”,</t>
    </r>
    <r>
      <rPr>
        <sz val="8"/>
        <color indexed="64"/>
        <rFont val="Arial"/>
        <family val="2"/>
      </rPr>
      <t xml:space="preserve"> a realizarse el 25 de octubre del 2017, en el IIBI, según convenio MEPyD-CONIAF. OGSM: FCC-517-2009/005-00 y USDA, solicitud, presupuesto, programa y documentación anexas. Cheque sujeto a liquidación. </t>
    </r>
  </si>
  <si>
    <t>*000185</t>
  </si>
  <si>
    <r>
      <t xml:space="preserve"> Pago a facilitadores a incurir en el curso sobre</t>
    </r>
    <r>
      <rPr>
        <b/>
        <sz val="8"/>
        <color indexed="64"/>
        <rFont val="Arial"/>
        <family val="2"/>
      </rPr>
      <t xml:space="preserve"> “Perspectiva del Cacao en la Republica Dominiacana y su Posicionamiento en el Mercado Internacional”</t>
    </r>
    <r>
      <rPr>
        <sz val="8"/>
        <color indexed="64"/>
        <rFont val="Arial"/>
        <family val="2"/>
      </rPr>
      <t xml:space="preserve">, a realizarse el 25 de octubre del 2017, en el IIBI, según convenio MEPyD-CONIAF. OGSM: FCC-517-2009/005-00 y USDA, solicitud, presupuesto, programa y documentación anexas. Cheque sujeto a liquidación. </t>
    </r>
  </si>
  <si>
    <t>*000186</t>
  </si>
  <si>
    <t>*000187</t>
  </si>
  <si>
    <t>*000188</t>
  </si>
  <si>
    <t>*000189</t>
  </si>
  <si>
    <r>
      <t xml:space="preserve">Sobrante del CK #000124 d/f 19/09/17 a favor YUBERCA IBELISA CABRERA VARGAS, </t>
    </r>
    <r>
      <rPr>
        <sz val="8"/>
        <color indexed="64"/>
        <rFont val="Arial"/>
        <family val="2"/>
      </rPr>
      <t>cheque liquidable en original , para cubrir imprevistos a incurrir en el Seminario “Perspectiva del Cacao en la Republica Dominicana y su Posicionamiento en el Mercado Internacional” el cual sera realizado el dia 25 de oct. 2017 en el IIBI</t>
    </r>
  </si>
  <si>
    <t xml:space="preserve">Transferencia MEPyD al Proyecto Cacao </t>
  </si>
  <si>
    <t xml:space="preserve">Transferencia MEPyD al Proyecto Café </t>
  </si>
  <si>
    <t xml:space="preserve">Transferencia de la Cta. No. 100-01-314-000223-0 a la Cta.  No. 240-006802-4 </t>
  </si>
  <si>
    <r>
      <t xml:space="preserve">Sobrante del CK #000162 d/f 11/10/17 a favor VICTOR ENRIQUE PAYANO RIVERA, Enc.  </t>
    </r>
    <r>
      <rPr>
        <sz val="8"/>
        <color indexed="64"/>
        <rFont val="Arial"/>
        <family val="2"/>
      </rPr>
      <t>Depto. Capacitación y Difusión de Tecnología, para cubrir apoyo logístico para gastos de alojamiento y alimentación, para treinta y cinco (35) participantes en el 4to. Diplomado  “Fortalecimiento de Capacidades en el uso de buenas prácticas agrícolas, manufactureras y comercialización para el café de exportación en la República Dominicana”, a realizarse del 16 al 27 de octubre/17, en Angostura Manabao Municipio Jarabacoa, Provincia de La Vega, s/conv. MEPyD-CONIAF. OGSM: FCC-517-2009/00500</t>
    </r>
  </si>
  <si>
    <t>TOTAL LIBRAMIENTO</t>
  </si>
</sst>
</file>

<file path=xl/styles.xml><?xml version="1.0" encoding="utf-8"?>
<styleSheet xmlns="http://schemas.openxmlformats.org/spreadsheetml/2006/main">
  <numFmts count="2">
    <numFmt numFmtId="43" formatCode="_(* #,##0.00_);_(* \(#,##0.00\);_(* &quot;-&quot;??_);_(@_)"/>
    <numFmt numFmtId="164" formatCode="_-* #,##0.00\ _p_t_a_-;\-* #,##0.00\ _p_t_a_-;_-* &quot;-&quot;??\ _p_t_a_-;_-@_-"/>
  </numFmts>
  <fonts count="26">
    <font>
      <sz val="11"/>
      <color theme="1"/>
      <name val="Calibri"/>
      <family val="2"/>
      <scheme val="minor"/>
    </font>
    <font>
      <sz val="12"/>
      <color indexed="64"/>
      <name val="Verdana"/>
      <family val="2"/>
    </font>
    <font>
      <sz val="12"/>
      <color indexed="64"/>
      <name val="Verdana"/>
      <family val="2"/>
    </font>
    <font>
      <b/>
      <sz val="9"/>
      <name val="Arial"/>
      <family val="2"/>
    </font>
    <font>
      <sz val="9"/>
      <color indexed="64"/>
      <name val="Arial"/>
      <family val="2"/>
    </font>
    <font>
      <b/>
      <sz val="9"/>
      <color indexed="64"/>
      <name val="Arial"/>
      <family val="2"/>
    </font>
    <font>
      <sz val="9"/>
      <name val="Arial"/>
      <family val="2"/>
    </font>
    <font>
      <b/>
      <sz val="9"/>
      <color rgb="FFFF0000"/>
      <name val="Arial"/>
      <family val="2"/>
    </font>
    <font>
      <sz val="9"/>
      <color theme="1"/>
      <name val="Arial"/>
      <family val="2"/>
    </font>
    <font>
      <b/>
      <sz val="9"/>
      <color theme="1"/>
      <name val="Arial"/>
      <family val="2"/>
    </font>
    <font>
      <i/>
      <sz val="9"/>
      <color indexed="64"/>
      <name val="Arial"/>
      <family val="2"/>
    </font>
    <font>
      <sz val="9"/>
      <color indexed="8"/>
      <name val="Arial"/>
      <family val="2"/>
    </font>
    <font>
      <b/>
      <sz val="10"/>
      <color indexed="64"/>
      <name val="Arial"/>
      <family val="2"/>
    </font>
    <font>
      <sz val="11"/>
      <color theme="1"/>
      <name val="Calibri"/>
      <family val="2"/>
      <scheme val="minor"/>
    </font>
    <font>
      <b/>
      <sz val="8"/>
      <color indexed="64"/>
      <name val="Arial"/>
      <family val="2"/>
    </font>
    <font>
      <sz val="8"/>
      <color indexed="64"/>
      <name val="Arial"/>
      <family val="2"/>
    </font>
    <font>
      <b/>
      <sz val="8"/>
      <name val="Arial"/>
      <family val="2"/>
    </font>
    <font>
      <sz val="8"/>
      <name val="Arial"/>
      <family val="2"/>
    </font>
    <font>
      <b/>
      <sz val="8"/>
      <color theme="1"/>
      <name val="Arial"/>
      <family val="2"/>
    </font>
    <font>
      <b/>
      <sz val="8"/>
      <color rgb="FFFF0000"/>
      <name val="Arial"/>
      <family val="2"/>
    </font>
    <font>
      <sz val="8"/>
      <color theme="1"/>
      <name val="Arial"/>
      <family val="2"/>
    </font>
    <font>
      <sz val="8"/>
      <color rgb="FFFF0000"/>
      <name val="Arial"/>
      <family val="2"/>
    </font>
    <font>
      <b/>
      <sz val="11"/>
      <color theme="1"/>
      <name val="Calibri"/>
      <family val="2"/>
      <scheme val="minor"/>
    </font>
    <font>
      <b/>
      <sz val="9"/>
      <color theme="8" tint="0.59999389629810485"/>
      <name val="Arial"/>
      <family val="2"/>
    </font>
    <font>
      <sz val="9"/>
      <color theme="8" tint="0.59999389629810485"/>
      <name val="Arial"/>
      <family val="2"/>
    </font>
    <font>
      <sz val="9"/>
      <color rgb="FFFF0000"/>
      <name val="Arial"/>
      <family val="2"/>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00"/>
        <bgColor indexed="64"/>
      </patternFill>
    </fill>
    <fill>
      <patternFill patternType="solid">
        <fgColor rgb="FF99FF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164" fontId="2" fillId="0" borderId="0" applyFont="0" applyFill="0" applyBorder="0" applyAlignment="0" applyProtection="0"/>
    <xf numFmtId="0" fontId="2" fillId="0" borderId="0"/>
    <xf numFmtId="43" fontId="13" fillId="0" borderId="0" applyFont="0" applyFill="0" applyBorder="0" applyAlignment="0" applyProtection="0"/>
  </cellStyleXfs>
  <cellXfs count="118">
    <xf numFmtId="0" fontId="0" fillId="0" borderId="0" xfId="0"/>
    <xf numFmtId="164" fontId="4" fillId="3" borderId="1" xfId="2" applyFont="1" applyFill="1" applyBorder="1" applyAlignment="1">
      <alignment horizontal="center"/>
    </xf>
    <xf numFmtId="164" fontId="8" fillId="3" borderId="1" xfId="2" applyFont="1" applyFill="1" applyBorder="1" applyAlignment="1">
      <alignment horizontal="center"/>
    </xf>
    <xf numFmtId="164" fontId="5" fillId="3" borderId="1" xfId="2" applyFont="1" applyFill="1" applyBorder="1" applyAlignment="1">
      <alignment horizontal="center"/>
    </xf>
    <xf numFmtId="164" fontId="9" fillId="3" borderId="1" xfId="2" applyFont="1" applyFill="1" applyBorder="1" applyAlignment="1">
      <alignment horizontal="center"/>
    </xf>
    <xf numFmtId="164" fontId="7" fillId="3" borderId="1" xfId="2" applyFont="1" applyFill="1" applyBorder="1" applyAlignment="1">
      <alignment horizontal="center"/>
    </xf>
    <xf numFmtId="164" fontId="5" fillId="0" borderId="1" xfId="2" applyFont="1" applyFill="1" applyBorder="1" applyAlignment="1">
      <alignment horizontal="center"/>
    </xf>
    <xf numFmtId="164" fontId="4" fillId="3" borderId="1" xfId="2" applyFont="1" applyFill="1" applyBorder="1"/>
    <xf numFmtId="164" fontId="5" fillId="3" borderId="1" xfId="2" applyFont="1" applyFill="1" applyBorder="1"/>
    <xf numFmtId="0" fontId="3" fillId="0" borderId="1" xfId="0" applyFont="1" applyFill="1" applyBorder="1" applyAlignment="1"/>
    <xf numFmtId="0" fontId="10" fillId="0" borderId="1" xfId="0" applyFont="1" applyFill="1" applyBorder="1" applyAlignment="1"/>
    <xf numFmtId="14" fontId="4" fillId="0" borderId="1" xfId="0" applyNumberFormat="1" applyFont="1" applyFill="1" applyBorder="1"/>
    <xf numFmtId="0" fontId="4" fillId="3" borderId="1" xfId="0" applyFont="1" applyFill="1" applyBorder="1" applyAlignment="1">
      <alignment horizontal="right"/>
    </xf>
    <xf numFmtId="0" fontId="3" fillId="0" borderId="1" xfId="0" applyFont="1" applyFill="1" applyBorder="1" applyAlignment="1">
      <alignment wrapText="1"/>
    </xf>
    <xf numFmtId="0" fontId="4" fillId="3" borderId="1" xfId="0" applyFont="1" applyFill="1" applyBorder="1"/>
    <xf numFmtId="0" fontId="5" fillId="0" borderId="1" xfId="0" applyFont="1" applyBorder="1" applyAlignment="1">
      <alignment wrapText="1"/>
    </xf>
    <xf numFmtId="0" fontId="4" fillId="3" borderId="1" xfId="0" applyFont="1" applyFill="1" applyBorder="1" applyAlignment="1">
      <alignment wrapText="1"/>
    </xf>
    <xf numFmtId="0" fontId="5" fillId="0" borderId="0" xfId="0" applyFont="1" applyAlignment="1">
      <alignment wrapText="1"/>
    </xf>
    <xf numFmtId="4" fontId="5" fillId="0" borderId="1" xfId="0" applyNumberFormat="1" applyFont="1" applyBorder="1" applyAlignment="1">
      <alignment horizontal="center"/>
    </xf>
    <xf numFmtId="0" fontId="5" fillId="3" borderId="1" xfId="0" applyFont="1" applyFill="1" applyBorder="1" applyAlignment="1">
      <alignment horizontal="right"/>
    </xf>
    <xf numFmtId="0" fontId="4" fillId="3" borderId="1" xfId="0" applyNumberFormat="1" applyFont="1" applyFill="1" applyBorder="1" applyAlignment="1">
      <alignment horizontal="justify"/>
    </xf>
    <xf numFmtId="0" fontId="5" fillId="4" borderId="0" xfId="0" applyFont="1" applyFill="1" applyAlignment="1">
      <alignment wrapText="1"/>
    </xf>
    <xf numFmtId="14" fontId="4" fillId="3" borderId="1" xfId="0" applyNumberFormat="1" applyFont="1" applyFill="1" applyBorder="1"/>
    <xf numFmtId="0" fontId="5" fillId="3" borderId="1" xfId="0" applyFont="1" applyFill="1" applyBorder="1" applyAlignment="1">
      <alignment wrapText="1"/>
    </xf>
    <xf numFmtId="14" fontId="4" fillId="3" borderId="1" xfId="0" applyNumberFormat="1" applyFont="1" applyFill="1" applyBorder="1" applyAlignment="1">
      <alignment horizontal="right"/>
    </xf>
    <xf numFmtId="0" fontId="5" fillId="4" borderId="1" xfId="0" applyFont="1" applyFill="1" applyBorder="1" applyAlignment="1">
      <alignment wrapText="1"/>
    </xf>
    <xf numFmtId="0" fontId="5" fillId="3" borderId="1" xfId="0" applyFont="1" applyFill="1" applyBorder="1" applyAlignment="1">
      <alignment horizontal="right" wrapText="1"/>
    </xf>
    <xf numFmtId="0" fontId="4" fillId="3" borderId="1" xfId="0" applyFont="1" applyFill="1" applyBorder="1" applyAlignment="1">
      <alignment horizontal="justify"/>
    </xf>
    <xf numFmtId="0" fontId="5" fillId="3" borderId="1" xfId="0" applyNumberFormat="1" applyFont="1" applyFill="1" applyBorder="1" applyAlignment="1">
      <alignment horizontal="justify"/>
    </xf>
    <xf numFmtId="0" fontId="5" fillId="4" borderId="1" xfId="0" applyFont="1" applyFill="1" applyBorder="1" applyAlignment="1">
      <alignment horizontal="justify" vertical="center"/>
    </xf>
    <xf numFmtId="0" fontId="4" fillId="4" borderId="1" xfId="0" applyFont="1" applyFill="1" applyBorder="1" applyAlignment="1">
      <alignment wrapText="1"/>
    </xf>
    <xf numFmtId="164" fontId="5" fillId="3" borderId="2" xfId="0" applyNumberFormat="1" applyFont="1" applyFill="1" applyBorder="1" applyAlignment="1">
      <alignment horizontal="center"/>
    </xf>
    <xf numFmtId="0" fontId="5" fillId="3" borderId="1" xfId="0" applyFont="1" applyFill="1" applyBorder="1" applyAlignment="1">
      <alignment horizontal="justify"/>
    </xf>
    <xf numFmtId="0" fontId="12" fillId="3" borderId="1" xfId="0" applyFont="1" applyFill="1" applyBorder="1" applyAlignment="1">
      <alignment horizontal="justify"/>
    </xf>
    <xf numFmtId="0" fontId="14" fillId="3" borderId="0" xfId="0" applyFont="1" applyFill="1"/>
    <xf numFmtId="0" fontId="14" fillId="3" borderId="0" xfId="0" applyFont="1" applyFill="1" applyBorder="1" applyAlignment="1">
      <alignment wrapText="1"/>
    </xf>
    <xf numFmtId="164" fontId="14" fillId="3" borderId="0" xfId="0" applyNumberFormat="1" applyFont="1" applyFill="1" applyBorder="1"/>
    <xf numFmtId="164" fontId="15" fillId="3" borderId="0" xfId="4" applyNumberFormat="1" applyFont="1" applyFill="1" applyBorder="1" applyAlignment="1">
      <alignment horizontal="center"/>
    </xf>
    <xf numFmtId="164" fontId="14" fillId="3" borderId="0" xfId="4" applyNumberFormat="1" applyFont="1" applyFill="1" applyBorder="1" applyAlignment="1">
      <alignment horizontal="center"/>
    </xf>
    <xf numFmtId="14" fontId="16" fillId="2" borderId="1" xfId="0" applyNumberFormat="1" applyFont="1" applyFill="1" applyBorder="1" applyAlignment="1">
      <alignment horizontal="center" wrapText="1"/>
    </xf>
    <xf numFmtId="0" fontId="16" fillId="2" borderId="1" xfId="0" applyFont="1" applyFill="1" applyBorder="1" applyAlignment="1">
      <alignment horizontal="center"/>
    </xf>
    <xf numFmtId="0" fontId="16" fillId="2" borderId="1" xfId="0" applyNumberFormat="1" applyFont="1" applyFill="1" applyBorder="1" applyAlignment="1">
      <alignment horizontal="center"/>
    </xf>
    <xf numFmtId="4" fontId="16" fillId="2" borderId="1" xfId="0" applyNumberFormat="1" applyFont="1" applyFill="1" applyBorder="1" applyAlignment="1">
      <alignment horizontal="center"/>
    </xf>
    <xf numFmtId="164" fontId="16" fillId="2" borderId="1" xfId="4" applyNumberFormat="1" applyFont="1" applyFill="1" applyBorder="1" applyAlignment="1">
      <alignment horizontal="center"/>
    </xf>
    <xf numFmtId="43" fontId="16" fillId="2" borderId="1" xfId="4" applyNumberFormat="1" applyFont="1" applyFill="1" applyBorder="1" applyAlignment="1">
      <alignment horizontal="center"/>
    </xf>
    <xf numFmtId="14" fontId="16" fillId="3" borderId="1" xfId="0" applyNumberFormat="1" applyFont="1" applyFill="1" applyBorder="1" applyAlignment="1">
      <alignment horizontal="center"/>
    </xf>
    <xf numFmtId="0" fontId="16" fillId="3" borderId="1" xfId="0" applyFont="1" applyFill="1" applyBorder="1" applyAlignment="1">
      <alignment horizontal="center"/>
    </xf>
    <xf numFmtId="0" fontId="16" fillId="0" borderId="1" xfId="0" applyFont="1" applyFill="1" applyBorder="1" applyAlignment="1">
      <alignment wrapText="1"/>
    </xf>
    <xf numFmtId="4" fontId="16" fillId="3" borderId="1" xfId="0" applyNumberFormat="1" applyFont="1" applyFill="1" applyBorder="1" applyAlignment="1">
      <alignment horizontal="center" vertical="top"/>
    </xf>
    <xf numFmtId="164" fontId="16" fillId="3" borderId="1" xfId="4" applyNumberFormat="1" applyFont="1" applyFill="1" applyBorder="1" applyAlignment="1">
      <alignment horizontal="center"/>
    </xf>
    <xf numFmtId="43" fontId="16" fillId="3" borderId="1" xfId="0" applyNumberFormat="1" applyFont="1" applyFill="1" applyBorder="1" applyAlignment="1">
      <alignment horizontal="right"/>
    </xf>
    <xf numFmtId="14" fontId="17" fillId="3" borderId="1" xfId="0" applyNumberFormat="1" applyFont="1" applyFill="1" applyBorder="1" applyAlignment="1">
      <alignment horizontal="center"/>
    </xf>
    <xf numFmtId="49" fontId="18" fillId="3" borderId="1" xfId="0" applyNumberFormat="1" applyFont="1" applyFill="1" applyBorder="1" applyAlignment="1">
      <alignment horizontal="right"/>
    </xf>
    <xf numFmtId="0" fontId="14" fillId="0" borderId="1" xfId="0" applyFont="1" applyBorder="1" applyAlignment="1">
      <alignment wrapText="1"/>
    </xf>
    <xf numFmtId="164" fontId="15" fillId="3" borderId="1" xfId="4" applyNumberFormat="1" applyFont="1" applyFill="1" applyBorder="1"/>
    <xf numFmtId="164" fontId="15" fillId="3" borderId="1" xfId="4" applyNumberFormat="1" applyFont="1" applyFill="1" applyBorder="1" applyAlignment="1"/>
    <xf numFmtId="43" fontId="17" fillId="3" borderId="1" xfId="0" applyNumberFormat="1" applyFont="1" applyFill="1" applyBorder="1" applyAlignment="1">
      <alignment horizontal="center"/>
    </xf>
    <xf numFmtId="14" fontId="15" fillId="3" borderId="1" xfId="0" applyNumberFormat="1" applyFont="1" applyFill="1" applyBorder="1" applyAlignment="1">
      <alignment wrapText="1"/>
    </xf>
    <xf numFmtId="164" fontId="17" fillId="3" borderId="1" xfId="4" applyNumberFormat="1" applyFont="1" applyFill="1" applyBorder="1" applyAlignment="1"/>
    <xf numFmtId="0" fontId="14" fillId="3" borderId="1" xfId="0" applyFont="1" applyFill="1" applyBorder="1" applyAlignment="1">
      <alignment horizontal="right"/>
    </xf>
    <xf numFmtId="0" fontId="15" fillId="3" borderId="1" xfId="0" applyFont="1" applyFill="1" applyBorder="1"/>
    <xf numFmtId="164" fontId="19" fillId="3" borderId="1" xfId="4" applyNumberFormat="1" applyFont="1" applyFill="1" applyBorder="1" applyAlignment="1"/>
    <xf numFmtId="14" fontId="15" fillId="3" borderId="1" xfId="0" applyNumberFormat="1" applyFont="1" applyFill="1" applyBorder="1"/>
    <xf numFmtId="0" fontId="14" fillId="0" borderId="1" xfId="0" applyFont="1" applyBorder="1" applyAlignment="1">
      <alignment horizontal="justify"/>
    </xf>
    <xf numFmtId="0" fontId="14" fillId="0" borderId="0" xfId="0" applyFont="1" applyAlignment="1">
      <alignment horizontal="justify"/>
    </xf>
    <xf numFmtId="0" fontId="14" fillId="3" borderId="1" xfId="0" applyFont="1" applyFill="1" applyBorder="1" applyAlignment="1">
      <alignment horizontal="justify"/>
    </xf>
    <xf numFmtId="164" fontId="14" fillId="3" borderId="1" xfId="4" applyNumberFormat="1" applyFont="1" applyFill="1" applyBorder="1"/>
    <xf numFmtId="0" fontId="14" fillId="3" borderId="1" xfId="0" applyFont="1" applyFill="1" applyBorder="1" applyAlignment="1">
      <alignment wrapText="1"/>
    </xf>
    <xf numFmtId="164" fontId="20" fillId="3" borderId="1" xfId="4" applyNumberFormat="1" applyFont="1" applyFill="1" applyBorder="1" applyAlignment="1">
      <alignment horizontal="center"/>
    </xf>
    <xf numFmtId="0" fontId="14" fillId="4" borderId="1" xfId="0" applyFont="1" applyFill="1" applyBorder="1" applyAlignment="1">
      <alignment wrapText="1"/>
    </xf>
    <xf numFmtId="0" fontId="14" fillId="0" borderId="0" xfId="0" applyFont="1" applyAlignment="1">
      <alignment wrapText="1"/>
    </xf>
    <xf numFmtId="164" fontId="15" fillId="3" borderId="1" xfId="4" applyNumberFormat="1" applyFont="1" applyFill="1" applyBorder="1" applyAlignment="1">
      <alignment horizontal="center"/>
    </xf>
    <xf numFmtId="164" fontId="11" fillId="3" borderId="1" xfId="4" applyNumberFormat="1" applyFont="1" applyFill="1" applyBorder="1" applyAlignment="1">
      <alignment horizontal="center"/>
    </xf>
    <xf numFmtId="43" fontId="22" fillId="0" borderId="0" xfId="4" applyFont="1"/>
    <xf numFmtId="17" fontId="3" fillId="0" borderId="1" xfId="0" applyNumberFormat="1" applyFont="1" applyFill="1" applyBorder="1"/>
    <xf numFmtId="4" fontId="6" fillId="0" borderId="4" xfId="0" applyNumberFormat="1" applyFont="1" applyFill="1" applyBorder="1"/>
    <xf numFmtId="164" fontId="3" fillId="3" borderId="3" xfId="4" applyNumberFormat="1" applyFont="1" applyFill="1" applyBorder="1" applyAlignment="1">
      <alignment horizontal="center"/>
    </xf>
    <xf numFmtId="164" fontId="3" fillId="3" borderId="5" xfId="0" applyNumberFormat="1" applyFont="1" applyFill="1" applyBorder="1" applyAlignment="1">
      <alignment horizontal="center"/>
    </xf>
    <xf numFmtId="14" fontId="3" fillId="5" borderId="3" xfId="0" applyNumberFormat="1" applyFont="1" applyFill="1" applyBorder="1" applyAlignment="1">
      <alignment horizontal="center" wrapText="1"/>
    </xf>
    <xf numFmtId="0" fontId="3" fillId="5" borderId="1" xfId="0" applyFont="1" applyFill="1" applyBorder="1" applyAlignment="1">
      <alignment horizontal="center"/>
    </xf>
    <xf numFmtId="0" fontId="3" fillId="5" borderId="0" xfId="0" applyFont="1" applyFill="1" applyBorder="1" applyAlignment="1">
      <alignment horizontal="center"/>
    </xf>
    <xf numFmtId="4" fontId="3" fillId="5" borderId="6" xfId="0" applyNumberFormat="1" applyFont="1" applyFill="1" applyBorder="1" applyAlignment="1">
      <alignment horizontal="center"/>
    </xf>
    <xf numFmtId="164" fontId="23" fillId="5" borderId="3" xfId="4" applyNumberFormat="1" applyFont="1" applyFill="1" applyBorder="1" applyAlignment="1">
      <alignment horizontal="center"/>
    </xf>
    <xf numFmtId="164" fontId="23" fillId="5" borderId="5" xfId="0" applyNumberFormat="1" applyFont="1" applyFill="1" applyBorder="1"/>
    <xf numFmtId="14" fontId="3" fillId="5" borderId="2" xfId="0" applyNumberFormat="1" applyFont="1" applyFill="1" applyBorder="1" applyAlignment="1">
      <alignment horizontal="center" vertical="center"/>
    </xf>
    <xf numFmtId="0" fontId="3" fillId="5" borderId="2" xfId="0" applyFont="1" applyFill="1" applyBorder="1" applyAlignment="1">
      <alignment horizontal="center"/>
    </xf>
    <xf numFmtId="4" fontId="3" fillId="5" borderId="7" xfId="0" applyNumberFormat="1" applyFont="1" applyFill="1" applyBorder="1" applyAlignment="1">
      <alignment horizontal="center" vertical="top"/>
    </xf>
    <xf numFmtId="164" fontId="24" fillId="5" borderId="2" xfId="4" applyNumberFormat="1" applyFont="1" applyFill="1" applyBorder="1" applyAlignment="1">
      <alignment horizontal="center"/>
    </xf>
    <xf numFmtId="164" fontId="23" fillId="5" borderId="8" xfId="0" applyNumberFormat="1" applyFont="1" applyFill="1" applyBorder="1" applyAlignment="1">
      <alignment horizontal="center"/>
    </xf>
    <xf numFmtId="164" fontId="5" fillId="3" borderId="2" xfId="4" applyNumberFormat="1" applyFont="1" applyFill="1" applyBorder="1" applyAlignment="1">
      <alignment horizontal="center"/>
    </xf>
    <xf numFmtId="164" fontId="4" fillId="3" borderId="1" xfId="4" applyNumberFormat="1" applyFont="1" applyFill="1" applyBorder="1"/>
    <xf numFmtId="164" fontId="4" fillId="3" borderId="1" xfId="4" applyNumberFormat="1" applyFont="1" applyFill="1" applyBorder="1" applyAlignment="1">
      <alignment horizontal="center"/>
    </xf>
    <xf numFmtId="164" fontId="5" fillId="3" borderId="1" xfId="4" applyNumberFormat="1" applyFont="1" applyFill="1" applyBorder="1" applyAlignment="1">
      <alignment wrapText="1"/>
    </xf>
    <xf numFmtId="164" fontId="9" fillId="3" borderId="1" xfId="4" applyNumberFormat="1" applyFont="1" applyFill="1" applyBorder="1" applyAlignment="1">
      <alignment horizontal="center"/>
    </xf>
    <xf numFmtId="164" fontId="5" fillId="3" borderId="1" xfId="4" applyNumberFormat="1" applyFont="1" applyFill="1" applyBorder="1" applyAlignment="1">
      <alignment horizontal="center" wrapText="1"/>
    </xf>
    <xf numFmtId="164" fontId="8" fillId="3" borderId="1" xfId="4" applyNumberFormat="1" applyFont="1" applyFill="1" applyBorder="1" applyAlignment="1">
      <alignment horizontal="center"/>
    </xf>
    <xf numFmtId="164" fontId="7" fillId="3" borderId="1" xfId="4" applyNumberFormat="1" applyFont="1" applyFill="1" applyBorder="1" applyAlignment="1">
      <alignment horizontal="center"/>
    </xf>
    <xf numFmtId="164" fontId="3" fillId="3" borderId="1" xfId="4" applyNumberFormat="1" applyFont="1" applyFill="1" applyBorder="1" applyAlignment="1">
      <alignment horizontal="center"/>
    </xf>
    <xf numFmtId="164" fontId="5" fillId="3" borderId="1" xfId="4" applyNumberFormat="1" applyFont="1" applyFill="1" applyBorder="1"/>
    <xf numFmtId="164" fontId="5" fillId="3" borderId="1" xfId="4" applyNumberFormat="1" applyFont="1" applyFill="1" applyBorder="1" applyAlignment="1">
      <alignment horizontal="center"/>
    </xf>
    <xf numFmtId="164" fontId="6" fillId="3" borderId="1" xfId="4" applyNumberFormat="1" applyFont="1" applyFill="1" applyBorder="1" applyAlignment="1">
      <alignment horizontal="center"/>
    </xf>
    <xf numFmtId="164" fontId="25" fillId="3" borderId="1" xfId="4" applyNumberFormat="1" applyFont="1" applyFill="1" applyBorder="1" applyAlignment="1">
      <alignment horizontal="center"/>
    </xf>
    <xf numFmtId="0" fontId="5" fillId="0" borderId="0" xfId="0" applyFont="1" applyAlignment="1">
      <alignment horizontal="justify"/>
    </xf>
    <xf numFmtId="0" fontId="5" fillId="0" borderId="1" xfId="0" applyFont="1" applyBorder="1" applyAlignment="1">
      <alignment horizontal="justify"/>
    </xf>
    <xf numFmtId="0" fontId="5" fillId="0" borderId="1" xfId="0" applyFont="1" applyBorder="1" applyAlignment="1">
      <alignment horizontal="right" wrapText="1"/>
    </xf>
    <xf numFmtId="49" fontId="18" fillId="3" borderId="3" xfId="0" applyNumberFormat="1" applyFont="1" applyFill="1" applyBorder="1" applyAlignment="1">
      <alignment horizontal="right"/>
    </xf>
    <xf numFmtId="164" fontId="15" fillId="3" borderId="3" xfId="4" applyNumberFormat="1" applyFont="1" applyFill="1" applyBorder="1"/>
    <xf numFmtId="14" fontId="15" fillId="3" borderId="3" xfId="0" applyNumberFormat="1" applyFont="1" applyFill="1" applyBorder="1"/>
    <xf numFmtId="164" fontId="15" fillId="3" borderId="3" xfId="4" applyNumberFormat="1" applyFont="1" applyFill="1" applyBorder="1" applyAlignment="1">
      <alignment horizontal="center"/>
    </xf>
    <xf numFmtId="0" fontId="18" fillId="3" borderId="1" xfId="0" applyFont="1" applyFill="1" applyBorder="1" applyAlignment="1">
      <alignment wrapText="1"/>
    </xf>
    <xf numFmtId="164" fontId="21" fillId="3" borderId="1" xfId="4" applyNumberFormat="1" applyFont="1" applyFill="1" applyBorder="1" applyAlignment="1">
      <alignment horizontal="center"/>
    </xf>
    <xf numFmtId="0" fontId="18" fillId="4" borderId="1" xfId="0" applyFont="1" applyFill="1" applyBorder="1" applyAlignment="1">
      <alignment wrapText="1"/>
    </xf>
    <xf numFmtId="0" fontId="15" fillId="0" borderId="1" xfId="0" applyFont="1" applyBorder="1" applyAlignment="1">
      <alignment wrapText="1"/>
    </xf>
    <xf numFmtId="164" fontId="18" fillId="3" borderId="1" xfId="4" applyNumberFormat="1" applyFont="1" applyFill="1" applyBorder="1" applyAlignment="1">
      <alignment horizontal="center"/>
    </xf>
    <xf numFmtId="0" fontId="15" fillId="0" borderId="1" xfId="0" applyNumberFormat="1" applyFont="1" applyBorder="1" applyAlignment="1">
      <alignment horizontal="justify"/>
    </xf>
    <xf numFmtId="164" fontId="16" fillId="3" borderId="1" xfId="4" applyNumberFormat="1" applyFont="1" applyFill="1" applyBorder="1"/>
    <xf numFmtId="164" fontId="14" fillId="3" borderId="1" xfId="0" applyNumberFormat="1" applyFont="1" applyFill="1" applyBorder="1"/>
    <xf numFmtId="4" fontId="5" fillId="3" borderId="1" xfId="0" applyNumberFormat="1" applyFont="1" applyFill="1" applyBorder="1"/>
  </cellXfs>
  <cellStyles count="5">
    <cellStyle name="Millares" xfId="4" builtinId="3"/>
    <cellStyle name="Millares 2" xfId="2"/>
    <cellStyle name="Normal" xfId="0" builtinId="0"/>
    <cellStyle name="Normal 2" xfId="1"/>
    <cellStyle name="Normal 3"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3:F109"/>
  <sheetViews>
    <sheetView tabSelected="1" workbookViewId="0">
      <selection activeCell="C109" sqref="C109:D109"/>
    </sheetView>
  </sheetViews>
  <sheetFormatPr baseColWidth="10" defaultRowHeight="15"/>
  <cols>
    <col min="1" max="1" width="13.5703125" customWidth="1"/>
    <col min="2" max="2" width="14.7109375" customWidth="1"/>
    <col min="3" max="3" width="57.42578125" customWidth="1"/>
    <col min="4" max="4" width="21.28515625" customWidth="1"/>
    <col min="5" max="5" width="19.42578125" customWidth="1"/>
    <col min="6" max="6" width="21" customWidth="1"/>
  </cols>
  <sheetData>
    <row r="3" spans="1:6">
      <c r="A3" s="74" t="s">
        <v>28</v>
      </c>
      <c r="B3" s="9" t="s">
        <v>0</v>
      </c>
      <c r="C3" s="10"/>
      <c r="D3" s="75"/>
      <c r="E3" s="76"/>
      <c r="F3" s="77"/>
    </row>
    <row r="4" spans="1:6">
      <c r="A4" s="78" t="s">
        <v>1</v>
      </c>
      <c r="B4" s="79" t="s">
        <v>2</v>
      </c>
      <c r="C4" s="80" t="s">
        <v>3</v>
      </c>
      <c r="D4" s="81" t="s">
        <v>4</v>
      </c>
      <c r="E4" s="82"/>
      <c r="F4" s="83"/>
    </row>
    <row r="5" spans="1:6">
      <c r="A5" s="84"/>
      <c r="B5" s="85" t="s">
        <v>7</v>
      </c>
      <c r="C5" s="85"/>
      <c r="D5" s="86"/>
      <c r="E5" s="87"/>
      <c r="F5" s="88"/>
    </row>
    <row r="6" spans="1:6">
      <c r="A6" s="11">
        <v>43009</v>
      </c>
      <c r="B6" s="12"/>
      <c r="C6" s="13" t="s">
        <v>29</v>
      </c>
      <c r="D6" s="14"/>
      <c r="E6" s="89"/>
      <c r="F6" s="31">
        <v>1103925.3999999999</v>
      </c>
    </row>
    <row r="7" spans="1:6">
      <c r="A7" s="11">
        <v>43010</v>
      </c>
      <c r="B7" s="19" t="s">
        <v>30</v>
      </c>
      <c r="C7" s="23" t="s">
        <v>31</v>
      </c>
      <c r="D7" s="90">
        <v>42250</v>
      </c>
      <c r="E7" s="89"/>
      <c r="F7" s="31">
        <f>F6+D7-E7</f>
        <v>1146175.3999999999</v>
      </c>
    </row>
    <row r="8" spans="1:6" ht="36.75">
      <c r="A8" s="11">
        <v>43011</v>
      </c>
      <c r="B8" s="19">
        <v>14806</v>
      </c>
      <c r="C8" s="15" t="s">
        <v>32</v>
      </c>
      <c r="D8" s="14"/>
      <c r="E8" s="91">
        <v>5000</v>
      </c>
      <c r="F8" s="31">
        <f t="shared" ref="F8:F45" si="0">F7+D8-E8</f>
        <v>1141175.3999999999</v>
      </c>
    </row>
    <row r="9" spans="1:6" ht="72.75">
      <c r="A9" s="11">
        <v>43011</v>
      </c>
      <c r="B9" s="19" t="s">
        <v>9</v>
      </c>
      <c r="C9" s="15" t="s">
        <v>33</v>
      </c>
      <c r="D9" s="92">
        <v>607.45000000000005</v>
      </c>
      <c r="E9" s="93"/>
      <c r="F9" s="31">
        <f t="shared" si="0"/>
        <v>1141782.8499999999</v>
      </c>
    </row>
    <row r="10" spans="1:6" ht="24.75">
      <c r="A10" s="11">
        <v>43011</v>
      </c>
      <c r="B10" s="19" t="s">
        <v>9</v>
      </c>
      <c r="C10" s="23" t="s">
        <v>34</v>
      </c>
      <c r="D10" s="94">
        <v>5892.88</v>
      </c>
      <c r="E10" s="95"/>
      <c r="F10" s="31">
        <f t="shared" si="0"/>
        <v>1147675.7299999997</v>
      </c>
    </row>
    <row r="11" spans="1:6" ht="36.75">
      <c r="A11" s="11">
        <v>43012</v>
      </c>
      <c r="B11" s="19">
        <v>14807</v>
      </c>
      <c r="C11" s="15" t="s">
        <v>35</v>
      </c>
      <c r="D11" s="18"/>
      <c r="E11" s="91">
        <v>37410.54</v>
      </c>
      <c r="F11" s="31">
        <f t="shared" si="0"/>
        <v>1110265.1899999997</v>
      </c>
    </row>
    <row r="12" spans="1:6">
      <c r="A12" s="11">
        <v>43012</v>
      </c>
      <c r="B12" s="19">
        <v>14808</v>
      </c>
      <c r="C12" s="15" t="s">
        <v>8</v>
      </c>
      <c r="D12" s="14"/>
      <c r="E12" s="96">
        <v>0.01</v>
      </c>
      <c r="F12" s="31">
        <f t="shared" si="0"/>
        <v>1110265.1799999997</v>
      </c>
    </row>
    <row r="13" spans="1:6" ht="72.75">
      <c r="A13" s="11">
        <v>43012</v>
      </c>
      <c r="B13" s="19" t="s">
        <v>36</v>
      </c>
      <c r="C13" s="17" t="s">
        <v>37</v>
      </c>
      <c r="D13" s="90"/>
      <c r="E13" s="97">
        <v>19096</v>
      </c>
      <c r="F13" s="31">
        <f t="shared" si="0"/>
        <v>1091169.1799999997</v>
      </c>
    </row>
    <row r="14" spans="1:6" ht="60.75">
      <c r="A14" s="11">
        <v>43012</v>
      </c>
      <c r="B14" s="19" t="s">
        <v>38</v>
      </c>
      <c r="C14" s="15" t="s">
        <v>39</v>
      </c>
      <c r="D14" s="98"/>
      <c r="E14" s="97">
        <v>62062</v>
      </c>
      <c r="F14" s="31">
        <f t="shared" si="0"/>
        <v>1029107.1799999997</v>
      </c>
    </row>
    <row r="15" spans="1:6" ht="60.75">
      <c r="A15" s="11">
        <v>43012</v>
      </c>
      <c r="B15" s="19" t="s">
        <v>40</v>
      </c>
      <c r="C15" s="15" t="s">
        <v>41</v>
      </c>
      <c r="D15" s="98"/>
      <c r="E15" s="99">
        <v>52514</v>
      </c>
      <c r="F15" s="31">
        <f t="shared" si="0"/>
        <v>976593.1799999997</v>
      </c>
    </row>
    <row r="16" spans="1:6" ht="60.75">
      <c r="A16" s="11">
        <v>43012</v>
      </c>
      <c r="B16" s="19">
        <v>14809</v>
      </c>
      <c r="C16" s="15" t="s">
        <v>42</v>
      </c>
      <c r="D16" s="98"/>
      <c r="E16" s="95">
        <v>42156.45</v>
      </c>
      <c r="F16" s="31">
        <f t="shared" si="0"/>
        <v>934436.72999999975</v>
      </c>
    </row>
    <row r="17" spans="1:6" ht="24.75">
      <c r="A17" s="22">
        <v>43017</v>
      </c>
      <c r="B17" s="19" t="s">
        <v>9</v>
      </c>
      <c r="C17" s="23" t="s">
        <v>43</v>
      </c>
      <c r="D17" s="98">
        <v>2430</v>
      </c>
      <c r="E17" s="100"/>
      <c r="F17" s="31">
        <f t="shared" si="0"/>
        <v>936866.72999999975</v>
      </c>
    </row>
    <row r="18" spans="1:6" ht="60.75">
      <c r="A18" s="22">
        <v>43018</v>
      </c>
      <c r="B18" s="19">
        <v>14810</v>
      </c>
      <c r="C18" s="15" t="s">
        <v>44</v>
      </c>
      <c r="D18" s="98"/>
      <c r="E18" s="95">
        <v>42156.45</v>
      </c>
      <c r="F18" s="31">
        <f t="shared" si="0"/>
        <v>894710.2799999998</v>
      </c>
    </row>
    <row r="19" spans="1:6" ht="36.75">
      <c r="A19" s="22">
        <v>43019</v>
      </c>
      <c r="B19" s="19">
        <v>14811</v>
      </c>
      <c r="C19" s="17" t="s">
        <v>45</v>
      </c>
      <c r="D19" s="98"/>
      <c r="E19" s="91">
        <v>4000</v>
      </c>
      <c r="F19" s="31">
        <f t="shared" si="0"/>
        <v>890710.2799999998</v>
      </c>
    </row>
    <row r="20" spans="1:6" ht="24.75">
      <c r="A20" s="22">
        <v>43019</v>
      </c>
      <c r="B20" s="19" t="s">
        <v>12</v>
      </c>
      <c r="C20" s="23" t="s">
        <v>46</v>
      </c>
      <c r="D20" s="90"/>
      <c r="E20" s="99">
        <v>500000</v>
      </c>
      <c r="F20" s="31">
        <f t="shared" si="0"/>
        <v>390710.2799999998</v>
      </c>
    </row>
    <row r="21" spans="1:6" ht="108.75">
      <c r="A21" s="22">
        <v>43019</v>
      </c>
      <c r="B21" s="19">
        <v>14812</v>
      </c>
      <c r="C21" s="17" t="s">
        <v>47</v>
      </c>
      <c r="D21" s="98"/>
      <c r="E21" s="91">
        <v>157000</v>
      </c>
      <c r="F21" s="31">
        <f t="shared" si="0"/>
        <v>233710.2799999998</v>
      </c>
    </row>
    <row r="22" spans="1:6" ht="108.75">
      <c r="A22" s="22">
        <v>43081</v>
      </c>
      <c r="B22" s="19" t="s">
        <v>9</v>
      </c>
      <c r="C22" s="15" t="s">
        <v>48</v>
      </c>
      <c r="D22" s="98">
        <v>5286</v>
      </c>
      <c r="E22" s="101"/>
      <c r="F22" s="31">
        <f t="shared" si="0"/>
        <v>238996.2799999998</v>
      </c>
    </row>
    <row r="23" spans="1:6" ht="48.75">
      <c r="A23" s="22">
        <v>43024</v>
      </c>
      <c r="B23" s="19">
        <v>14813</v>
      </c>
      <c r="C23" s="102" t="s">
        <v>49</v>
      </c>
      <c r="D23" s="90"/>
      <c r="E23" s="72">
        <v>44149</v>
      </c>
      <c r="F23" s="31">
        <f t="shared" si="0"/>
        <v>194847.2799999998</v>
      </c>
    </row>
    <row r="24" spans="1:6" ht="60.75">
      <c r="A24" s="24" t="s">
        <v>50</v>
      </c>
      <c r="B24" s="19" t="s">
        <v>9</v>
      </c>
      <c r="C24" s="15" t="s">
        <v>51</v>
      </c>
      <c r="D24" s="98">
        <v>1915.14</v>
      </c>
      <c r="E24" s="91"/>
      <c r="F24" s="31">
        <f t="shared" si="0"/>
        <v>196762.41999999981</v>
      </c>
    </row>
    <row r="25" spans="1:6" ht="48.75">
      <c r="A25" s="24" t="s">
        <v>52</v>
      </c>
      <c r="B25" s="19" t="s">
        <v>9</v>
      </c>
      <c r="C25" s="15" t="s">
        <v>53</v>
      </c>
      <c r="D25" s="98">
        <v>400</v>
      </c>
      <c r="E25" s="91"/>
      <c r="F25" s="31">
        <f t="shared" si="0"/>
        <v>197162.41999999981</v>
      </c>
    </row>
    <row r="26" spans="1:6" ht="60.75">
      <c r="A26" s="22">
        <v>43031</v>
      </c>
      <c r="B26" s="19" t="s">
        <v>9</v>
      </c>
      <c r="C26" s="15" t="s">
        <v>54</v>
      </c>
      <c r="D26" s="98">
        <v>1740</v>
      </c>
      <c r="E26" s="91"/>
      <c r="F26" s="31">
        <f t="shared" si="0"/>
        <v>198902.41999999981</v>
      </c>
    </row>
    <row r="27" spans="1:6" ht="48.75">
      <c r="A27" s="22">
        <v>43031</v>
      </c>
      <c r="B27" s="19">
        <v>14814</v>
      </c>
      <c r="C27" s="21" t="s">
        <v>55</v>
      </c>
      <c r="D27" s="90"/>
      <c r="E27" s="91">
        <v>23040</v>
      </c>
      <c r="F27" s="31">
        <f t="shared" si="0"/>
        <v>175862.41999999981</v>
      </c>
    </row>
    <row r="28" spans="1:6" ht="48.75">
      <c r="A28" s="22">
        <v>43031</v>
      </c>
      <c r="B28" s="19">
        <v>14815</v>
      </c>
      <c r="C28" s="25" t="s">
        <v>56</v>
      </c>
      <c r="D28" s="90"/>
      <c r="E28" s="91">
        <v>10862.72</v>
      </c>
      <c r="F28" s="31">
        <f t="shared" si="0"/>
        <v>164999.69999999981</v>
      </c>
    </row>
    <row r="29" spans="1:6" ht="36.75">
      <c r="A29" s="22">
        <v>43031</v>
      </c>
      <c r="B29" s="19">
        <v>14816</v>
      </c>
      <c r="C29" s="17" t="s">
        <v>57</v>
      </c>
      <c r="D29" s="90"/>
      <c r="E29" s="91">
        <v>18260.79</v>
      </c>
      <c r="F29" s="31">
        <f t="shared" si="0"/>
        <v>146738.9099999998</v>
      </c>
    </row>
    <row r="30" spans="1:6">
      <c r="A30" s="22">
        <v>43032</v>
      </c>
      <c r="B30" s="19">
        <v>14817</v>
      </c>
      <c r="C30" s="15" t="s">
        <v>8</v>
      </c>
      <c r="D30" s="90"/>
      <c r="E30" s="101">
        <v>0.01</v>
      </c>
      <c r="F30" s="31">
        <f t="shared" si="0"/>
        <v>146738.89999999979</v>
      </c>
    </row>
    <row r="31" spans="1:6" ht="48.75">
      <c r="A31" s="22">
        <v>43034</v>
      </c>
      <c r="B31" s="19">
        <v>14818</v>
      </c>
      <c r="C31" s="17" t="s">
        <v>58</v>
      </c>
      <c r="D31" s="90"/>
      <c r="E31" s="95">
        <v>11000</v>
      </c>
      <c r="F31" s="31">
        <f t="shared" si="0"/>
        <v>135738.89999999979</v>
      </c>
    </row>
    <row r="32" spans="1:6" ht="24.75">
      <c r="A32" s="22">
        <v>43034</v>
      </c>
      <c r="B32" s="19">
        <v>14819</v>
      </c>
      <c r="C32" s="15" t="s">
        <v>59</v>
      </c>
      <c r="D32" s="90"/>
      <c r="E32" s="91">
        <v>1030.44</v>
      </c>
      <c r="F32" s="31">
        <f t="shared" si="0"/>
        <v>134708.45999999979</v>
      </c>
    </row>
    <row r="33" spans="1:6" ht="48.75">
      <c r="A33" s="22">
        <v>43034</v>
      </c>
      <c r="B33" s="19">
        <v>14820</v>
      </c>
      <c r="C33" s="103" t="s">
        <v>60</v>
      </c>
      <c r="D33" s="90"/>
      <c r="E33" s="91">
        <v>42649</v>
      </c>
      <c r="F33" s="31">
        <f t="shared" si="0"/>
        <v>92059.459999999788</v>
      </c>
    </row>
    <row r="34" spans="1:6" ht="48.75">
      <c r="A34" s="22">
        <v>43034</v>
      </c>
      <c r="B34" s="19">
        <v>14821</v>
      </c>
      <c r="C34" s="103" t="s">
        <v>61</v>
      </c>
      <c r="D34" s="98"/>
      <c r="E34" s="91">
        <v>45649</v>
      </c>
      <c r="F34" s="31">
        <f t="shared" si="0"/>
        <v>46410.459999999788</v>
      </c>
    </row>
    <row r="35" spans="1:6" ht="60.75">
      <c r="A35" s="22">
        <v>43035</v>
      </c>
      <c r="B35" s="19">
        <v>14822</v>
      </c>
      <c r="C35" s="15" t="s">
        <v>62</v>
      </c>
      <c r="D35" s="98"/>
      <c r="E35" s="91">
        <v>27612</v>
      </c>
      <c r="F35" s="31">
        <f t="shared" si="0"/>
        <v>18798.459999999788</v>
      </c>
    </row>
    <row r="36" spans="1:6" ht="60.75">
      <c r="A36" s="22">
        <v>43035</v>
      </c>
      <c r="B36" s="19">
        <v>14823</v>
      </c>
      <c r="C36" s="15" t="s">
        <v>63</v>
      </c>
      <c r="D36" s="92"/>
      <c r="E36" s="91">
        <v>20985.119999999999</v>
      </c>
      <c r="F36" s="31">
        <f t="shared" si="0"/>
        <v>-2186.6600000002109</v>
      </c>
    </row>
    <row r="37" spans="1:6" ht="60.75">
      <c r="A37" s="22">
        <v>43038</v>
      </c>
      <c r="B37" s="19">
        <v>14824</v>
      </c>
      <c r="C37" s="28" t="s">
        <v>64</v>
      </c>
      <c r="D37" s="98"/>
      <c r="E37" s="91">
        <v>36620.550000000003</v>
      </c>
      <c r="F37" s="31">
        <f t="shared" si="0"/>
        <v>-38807.21000000021</v>
      </c>
    </row>
    <row r="38" spans="1:6" ht="24.75">
      <c r="A38" s="22">
        <v>43038</v>
      </c>
      <c r="B38" s="104" t="s">
        <v>9</v>
      </c>
      <c r="C38" s="23" t="s">
        <v>65</v>
      </c>
      <c r="D38" s="98">
        <v>500000</v>
      </c>
      <c r="E38" s="91"/>
      <c r="F38" s="31">
        <f t="shared" si="0"/>
        <v>461192.7899999998</v>
      </c>
    </row>
    <row r="39" spans="1:6" ht="120.75">
      <c r="A39" s="22">
        <v>43039</v>
      </c>
      <c r="B39" s="104" t="s">
        <v>9</v>
      </c>
      <c r="C39" s="20" t="s">
        <v>66</v>
      </c>
      <c r="D39" s="98">
        <v>20000</v>
      </c>
      <c r="E39" s="100"/>
      <c r="F39" s="31">
        <f t="shared" si="0"/>
        <v>481192.7899999998</v>
      </c>
    </row>
    <row r="40" spans="1:6">
      <c r="A40" s="22"/>
      <c r="B40" s="26"/>
      <c r="C40" s="27"/>
      <c r="D40" s="90"/>
      <c r="E40" s="91"/>
      <c r="F40" s="31">
        <f t="shared" si="0"/>
        <v>481192.7899999998</v>
      </c>
    </row>
    <row r="41" spans="1:6">
      <c r="A41" s="22"/>
      <c r="B41" s="26"/>
      <c r="C41" s="27"/>
      <c r="D41" s="90"/>
      <c r="E41" s="99"/>
      <c r="F41" s="31">
        <f t="shared" si="0"/>
        <v>481192.7899999998</v>
      </c>
    </row>
    <row r="42" spans="1:6" ht="60.75">
      <c r="A42" s="22">
        <v>43003</v>
      </c>
      <c r="B42" s="19">
        <v>14801</v>
      </c>
      <c r="C42" s="28" t="s">
        <v>13</v>
      </c>
      <c r="D42" s="7"/>
      <c r="E42" s="2">
        <v>36513.449999999997</v>
      </c>
      <c r="F42" s="31">
        <f t="shared" si="0"/>
        <v>444679.33999999979</v>
      </c>
    </row>
    <row r="43" spans="1:6" ht="72.75">
      <c r="A43" s="22">
        <v>43003</v>
      </c>
      <c r="B43" s="19" t="s">
        <v>9</v>
      </c>
      <c r="C43" s="23" t="s">
        <v>14</v>
      </c>
      <c r="D43" s="8">
        <v>2600</v>
      </c>
      <c r="E43" s="4"/>
      <c r="F43" s="31">
        <f t="shared" si="0"/>
        <v>447279.33999999979</v>
      </c>
    </row>
    <row r="44" spans="1:6" ht="84.75">
      <c r="A44" s="22">
        <v>43004</v>
      </c>
      <c r="B44" s="19" t="s">
        <v>9</v>
      </c>
      <c r="C44" s="23" t="s">
        <v>15</v>
      </c>
      <c r="D44" s="8">
        <v>25134.35</v>
      </c>
      <c r="E44" s="4"/>
      <c r="F44" s="31">
        <f t="shared" si="0"/>
        <v>472413.68999999977</v>
      </c>
    </row>
    <row r="45" spans="1:6" ht="60.75">
      <c r="A45" s="22">
        <v>43005</v>
      </c>
      <c r="B45" s="19">
        <v>14802</v>
      </c>
      <c r="C45" s="15" t="s">
        <v>16</v>
      </c>
      <c r="D45" s="14"/>
      <c r="E45" s="2">
        <v>42156.45</v>
      </c>
      <c r="F45" s="31">
        <f t="shared" si="0"/>
        <v>430257.23999999976</v>
      </c>
    </row>
    <row r="46" spans="1:6" ht="36.75">
      <c r="A46" s="22">
        <v>43005</v>
      </c>
      <c r="B46" s="19">
        <v>14803</v>
      </c>
      <c r="C46" s="21" t="s">
        <v>17</v>
      </c>
      <c r="D46" s="14"/>
      <c r="E46" s="2">
        <v>80004</v>
      </c>
      <c r="F46" s="6">
        <f>F45+D46-E46</f>
        <v>350253.23999999976</v>
      </c>
    </row>
    <row r="47" spans="1:6" ht="24.75">
      <c r="A47" s="22">
        <v>43006</v>
      </c>
      <c r="B47" s="19" t="s">
        <v>9</v>
      </c>
      <c r="C47" s="23" t="s">
        <v>18</v>
      </c>
      <c r="D47" s="8">
        <v>2000000</v>
      </c>
      <c r="E47" s="5"/>
      <c r="F47" s="6">
        <f>F46+D47-E47</f>
        <v>2350253.2399999998</v>
      </c>
    </row>
    <row r="48" spans="1:6" ht="48">
      <c r="A48" s="22">
        <v>43007</v>
      </c>
      <c r="B48" s="19">
        <v>14804</v>
      </c>
      <c r="C48" s="29" t="s">
        <v>19</v>
      </c>
      <c r="D48" s="14"/>
      <c r="E48" s="1">
        <v>11413</v>
      </c>
      <c r="F48" s="6">
        <f t="shared" ref="F48:F50" si="1">F47+D48-E48</f>
        <v>2338840.2399999998</v>
      </c>
    </row>
    <row r="49" spans="1:6" ht="36.75">
      <c r="A49" s="24">
        <v>43007</v>
      </c>
      <c r="B49" s="19">
        <v>14805</v>
      </c>
      <c r="C49" s="30" t="s">
        <v>20</v>
      </c>
      <c r="D49" s="14"/>
      <c r="E49" s="1">
        <v>557858.4</v>
      </c>
      <c r="F49" s="6">
        <f t="shared" si="1"/>
        <v>1780981.8399999999</v>
      </c>
    </row>
    <row r="50" spans="1:6" ht="24.75">
      <c r="A50" s="24">
        <v>43007</v>
      </c>
      <c r="B50" s="19" t="s">
        <v>12</v>
      </c>
      <c r="C50" s="23" t="s">
        <v>21</v>
      </c>
      <c r="D50" s="14"/>
      <c r="E50" s="3">
        <v>400000</v>
      </c>
      <c r="F50" s="6">
        <f t="shared" si="1"/>
        <v>1380981.8399999999</v>
      </c>
    </row>
    <row r="51" spans="1:6">
      <c r="A51" s="22">
        <v>43008</v>
      </c>
      <c r="B51" s="19"/>
      <c r="C51" s="23" t="s">
        <v>10</v>
      </c>
      <c r="D51" s="14"/>
      <c r="E51" s="3"/>
      <c r="F51" s="31"/>
    </row>
    <row r="52" spans="1:6">
      <c r="A52" s="22"/>
      <c r="B52" s="19"/>
      <c r="C52" s="15" t="s">
        <v>11</v>
      </c>
      <c r="D52" s="7"/>
      <c r="E52" s="1"/>
      <c r="F52" s="31"/>
    </row>
    <row r="53" spans="1:6">
      <c r="A53" s="22"/>
      <c r="B53" s="19"/>
      <c r="C53" s="15" t="s">
        <v>22</v>
      </c>
      <c r="D53" s="8">
        <f>D13+D14+D17+D30+D31+D32+D33+D34+D35+D43+D44+D47</f>
        <v>2030164.35</v>
      </c>
      <c r="E53" s="1"/>
      <c r="F53" s="31"/>
    </row>
    <row r="54" spans="1:6">
      <c r="A54" s="22"/>
      <c r="B54" s="19"/>
      <c r="C54" s="32" t="s">
        <v>23</v>
      </c>
      <c r="D54" s="7"/>
      <c r="E54" s="3">
        <f>E7+E8+E9+E10+E11+E12+E15+E16+E18+E19+E20+E21+E22+E23+E24+E25+E29+E37+E38+E39+E40+E41+E42+E45+E46+E48+E49</f>
        <v>1667213.0899999999</v>
      </c>
      <c r="F54" s="31"/>
    </row>
    <row r="55" spans="1:6">
      <c r="A55" s="22"/>
      <c r="B55" s="19"/>
      <c r="C55" s="33" t="s">
        <v>24</v>
      </c>
      <c r="D55" s="7"/>
      <c r="E55" s="3">
        <f>E26+E27+E28+E36+E50</f>
        <v>454887.83999999997</v>
      </c>
      <c r="F55" s="31"/>
    </row>
    <row r="56" spans="1:6">
      <c r="A56" s="22"/>
      <c r="B56" s="12"/>
      <c r="C56" s="16"/>
      <c r="D56" s="8">
        <f>D51+D53</f>
        <v>2030164.35</v>
      </c>
      <c r="E56" s="3">
        <f>E52+E54+E55</f>
        <v>2122100.9299999997</v>
      </c>
      <c r="F56" s="31"/>
    </row>
    <row r="63" spans="1:6">
      <c r="A63" s="34" t="s">
        <v>67</v>
      </c>
      <c r="B63" s="34" t="s">
        <v>25</v>
      </c>
      <c r="C63" s="35"/>
      <c r="D63" s="36"/>
      <c r="E63" s="37"/>
      <c r="F63" s="38"/>
    </row>
    <row r="64" spans="1:6">
      <c r="A64" s="39" t="s">
        <v>1</v>
      </c>
      <c r="B64" s="40" t="s">
        <v>26</v>
      </c>
      <c r="C64" s="41" t="s">
        <v>3</v>
      </c>
      <c r="D64" s="42" t="s">
        <v>4</v>
      </c>
      <c r="E64" s="43" t="s">
        <v>5</v>
      </c>
      <c r="F64" s="44" t="s">
        <v>6</v>
      </c>
    </row>
    <row r="65" spans="1:6">
      <c r="A65" s="45">
        <v>43009</v>
      </c>
      <c r="B65" s="46"/>
      <c r="C65" s="47" t="s">
        <v>68</v>
      </c>
      <c r="D65" s="48"/>
      <c r="E65" s="49"/>
      <c r="F65" s="50">
        <v>238682.1</v>
      </c>
    </row>
    <row r="66" spans="1:6">
      <c r="A66" s="51">
        <v>43011</v>
      </c>
      <c r="B66" s="52" t="s">
        <v>69</v>
      </c>
      <c r="C66" s="64" t="s">
        <v>8</v>
      </c>
      <c r="D66" s="54"/>
      <c r="E66" s="61">
        <v>0.01</v>
      </c>
      <c r="F66" s="56">
        <f>F65+D66-E66</f>
        <v>238682.09</v>
      </c>
    </row>
    <row r="67" spans="1:6" ht="34.5">
      <c r="A67" s="51">
        <v>43011</v>
      </c>
      <c r="B67" s="52" t="s">
        <v>70</v>
      </c>
      <c r="C67" s="63" t="s">
        <v>71</v>
      </c>
      <c r="D67" s="54"/>
      <c r="E67" s="55">
        <v>60330</v>
      </c>
      <c r="F67" s="56">
        <f t="shared" ref="F67:F103" si="2">F66+D67-E67</f>
        <v>178352.09</v>
      </c>
    </row>
    <row r="68" spans="1:6" ht="79.5">
      <c r="A68" s="57">
        <v>43017</v>
      </c>
      <c r="B68" s="52" t="s">
        <v>9</v>
      </c>
      <c r="C68" s="53" t="s">
        <v>72</v>
      </c>
      <c r="D68" s="66">
        <v>7650</v>
      </c>
      <c r="E68" s="55"/>
      <c r="F68" s="56">
        <f t="shared" si="2"/>
        <v>186002.09</v>
      </c>
    </row>
    <row r="69" spans="1:6" ht="79.5">
      <c r="A69" s="57">
        <v>43019</v>
      </c>
      <c r="B69" s="52" t="s">
        <v>73</v>
      </c>
      <c r="C69" s="53" t="s">
        <v>74</v>
      </c>
      <c r="D69" s="66"/>
      <c r="E69" s="55">
        <v>89250</v>
      </c>
      <c r="F69" s="56">
        <f t="shared" si="2"/>
        <v>96752.09</v>
      </c>
    </row>
    <row r="70" spans="1:6" ht="90.75">
      <c r="A70" s="57">
        <v>43019</v>
      </c>
      <c r="B70" s="105" t="s">
        <v>75</v>
      </c>
      <c r="C70" s="70" t="s">
        <v>76</v>
      </c>
      <c r="D70" s="106"/>
      <c r="E70" s="58">
        <v>315000</v>
      </c>
      <c r="F70" s="56">
        <f t="shared" si="2"/>
        <v>-218247.91</v>
      </c>
    </row>
    <row r="71" spans="1:6" ht="68.25">
      <c r="A71" s="57">
        <v>43019</v>
      </c>
      <c r="B71" s="105" t="s">
        <v>77</v>
      </c>
      <c r="C71" s="53" t="s">
        <v>78</v>
      </c>
      <c r="D71" s="54"/>
      <c r="E71" s="58">
        <v>18000</v>
      </c>
      <c r="F71" s="56">
        <f t="shared" si="2"/>
        <v>-236247.91</v>
      </c>
    </row>
    <row r="72" spans="1:6" ht="68.25">
      <c r="A72" s="57">
        <v>43019</v>
      </c>
      <c r="B72" s="105" t="s">
        <v>79</v>
      </c>
      <c r="C72" s="53" t="s">
        <v>80</v>
      </c>
      <c r="D72" s="54"/>
      <c r="E72" s="58">
        <v>18000</v>
      </c>
      <c r="F72" s="56">
        <f t="shared" si="2"/>
        <v>-254247.91</v>
      </c>
    </row>
    <row r="73" spans="1:6" ht="68.25">
      <c r="A73" s="57">
        <v>43019</v>
      </c>
      <c r="B73" s="105" t="s">
        <v>81</v>
      </c>
      <c r="C73" s="53" t="s">
        <v>82</v>
      </c>
      <c r="D73" s="54"/>
      <c r="E73" s="58">
        <v>27000</v>
      </c>
      <c r="F73" s="56">
        <f t="shared" si="2"/>
        <v>-281247.91000000003</v>
      </c>
    </row>
    <row r="74" spans="1:6" ht="68.25">
      <c r="A74" s="57">
        <v>43019</v>
      </c>
      <c r="B74" s="105" t="s">
        <v>83</v>
      </c>
      <c r="C74" s="53" t="s">
        <v>84</v>
      </c>
      <c r="D74" s="54"/>
      <c r="E74" s="58">
        <v>27000</v>
      </c>
      <c r="F74" s="56">
        <f t="shared" si="2"/>
        <v>-308247.91000000003</v>
      </c>
    </row>
    <row r="75" spans="1:6" ht="68.25">
      <c r="A75" s="57">
        <v>43019</v>
      </c>
      <c r="B75" s="105" t="s">
        <v>85</v>
      </c>
      <c r="C75" s="53" t="s">
        <v>86</v>
      </c>
      <c r="D75" s="54"/>
      <c r="E75" s="71">
        <v>18000</v>
      </c>
      <c r="F75" s="56">
        <f t="shared" si="2"/>
        <v>-326247.91000000003</v>
      </c>
    </row>
    <row r="76" spans="1:6" ht="23.25">
      <c r="A76" s="57"/>
      <c r="B76" s="52" t="s">
        <v>87</v>
      </c>
      <c r="C76" s="65" t="s">
        <v>27</v>
      </c>
      <c r="D76" s="66">
        <v>500000</v>
      </c>
      <c r="E76" s="71"/>
      <c r="F76" s="56">
        <f t="shared" si="2"/>
        <v>173752.08999999997</v>
      </c>
    </row>
    <row r="77" spans="1:6" ht="79.5">
      <c r="A77" s="107">
        <v>43019</v>
      </c>
      <c r="B77" s="105" t="s">
        <v>88</v>
      </c>
      <c r="C77" s="70" t="s">
        <v>89</v>
      </c>
      <c r="D77" s="106"/>
      <c r="E77" s="108">
        <v>130250</v>
      </c>
      <c r="F77" s="56">
        <f t="shared" si="2"/>
        <v>43502.089999999967</v>
      </c>
    </row>
    <row r="78" spans="1:6" ht="57">
      <c r="A78" s="107">
        <v>43019</v>
      </c>
      <c r="B78" s="105" t="s">
        <v>90</v>
      </c>
      <c r="C78" s="69" t="s">
        <v>91</v>
      </c>
      <c r="D78" s="54"/>
      <c r="E78" s="71">
        <v>12870</v>
      </c>
      <c r="F78" s="56">
        <f t="shared" si="2"/>
        <v>30632.089999999967</v>
      </c>
    </row>
    <row r="79" spans="1:6" ht="57">
      <c r="A79" s="107">
        <v>43019</v>
      </c>
      <c r="B79" s="105" t="s">
        <v>92</v>
      </c>
      <c r="C79" s="69" t="s">
        <v>93</v>
      </c>
      <c r="D79" s="54"/>
      <c r="E79" s="71">
        <v>10800</v>
      </c>
      <c r="F79" s="56">
        <f t="shared" si="2"/>
        <v>19832.089999999967</v>
      </c>
    </row>
    <row r="80" spans="1:6" ht="57">
      <c r="A80" s="107">
        <v>43019</v>
      </c>
      <c r="B80" s="105" t="s">
        <v>94</v>
      </c>
      <c r="C80" s="69" t="s">
        <v>95</v>
      </c>
      <c r="D80" s="54"/>
      <c r="E80" s="71">
        <v>10800</v>
      </c>
      <c r="F80" s="56">
        <f t="shared" si="2"/>
        <v>9032.0899999999674</v>
      </c>
    </row>
    <row r="81" spans="1:6" ht="57">
      <c r="A81" s="107">
        <v>43019</v>
      </c>
      <c r="B81" s="105" t="s">
        <v>96</v>
      </c>
      <c r="C81" s="69" t="s">
        <v>97</v>
      </c>
      <c r="D81" s="54"/>
      <c r="E81" s="71">
        <v>9900</v>
      </c>
      <c r="F81" s="56">
        <f t="shared" si="2"/>
        <v>-867.9100000000326</v>
      </c>
    </row>
    <row r="82" spans="1:6" ht="57">
      <c r="A82" s="107">
        <v>43019</v>
      </c>
      <c r="B82" s="105" t="s">
        <v>98</v>
      </c>
      <c r="C82" s="69" t="s">
        <v>99</v>
      </c>
      <c r="D82" s="54"/>
      <c r="E82" s="71">
        <v>9900</v>
      </c>
      <c r="F82" s="56">
        <f t="shared" si="2"/>
        <v>-10767.910000000033</v>
      </c>
    </row>
    <row r="83" spans="1:6" ht="57">
      <c r="A83" s="107">
        <v>43019</v>
      </c>
      <c r="B83" s="105" t="s">
        <v>100</v>
      </c>
      <c r="C83" s="69" t="s">
        <v>101</v>
      </c>
      <c r="D83" s="60"/>
      <c r="E83" s="68">
        <v>8100</v>
      </c>
      <c r="F83" s="56">
        <f t="shared" si="2"/>
        <v>-18867.910000000033</v>
      </c>
    </row>
    <row r="84" spans="1:6" ht="57">
      <c r="A84" s="107">
        <v>43019</v>
      </c>
      <c r="B84" s="105" t="s">
        <v>102</v>
      </c>
      <c r="C84" s="69" t="s">
        <v>103</v>
      </c>
      <c r="D84" s="60"/>
      <c r="E84" s="68">
        <v>8100</v>
      </c>
      <c r="F84" s="56">
        <f t="shared" si="2"/>
        <v>-26967.910000000033</v>
      </c>
    </row>
    <row r="85" spans="1:6" ht="57">
      <c r="A85" s="107">
        <v>43019</v>
      </c>
      <c r="B85" s="105" t="s">
        <v>104</v>
      </c>
      <c r="C85" s="69" t="s">
        <v>105</v>
      </c>
      <c r="D85" s="60"/>
      <c r="E85" s="68">
        <v>8100</v>
      </c>
      <c r="F85" s="56">
        <f t="shared" si="2"/>
        <v>-35067.910000000033</v>
      </c>
    </row>
    <row r="86" spans="1:6">
      <c r="A86" s="107">
        <v>43019</v>
      </c>
      <c r="B86" s="105" t="s">
        <v>106</v>
      </c>
      <c r="C86" s="109" t="s">
        <v>8</v>
      </c>
      <c r="D86" s="60"/>
      <c r="E86" s="110">
        <v>0.01</v>
      </c>
      <c r="F86" s="56">
        <f t="shared" si="2"/>
        <v>-35067.920000000035</v>
      </c>
    </row>
    <row r="87" spans="1:6" ht="57">
      <c r="A87" s="107">
        <v>43019</v>
      </c>
      <c r="B87" s="105" t="s">
        <v>107</v>
      </c>
      <c r="C87" s="69" t="s">
        <v>108</v>
      </c>
      <c r="D87" s="60"/>
      <c r="E87" s="68">
        <v>6750</v>
      </c>
      <c r="F87" s="56">
        <f t="shared" si="2"/>
        <v>-41817.920000000035</v>
      </c>
    </row>
    <row r="88" spans="1:6" ht="57">
      <c r="A88" s="107">
        <v>43019</v>
      </c>
      <c r="B88" s="105" t="s">
        <v>109</v>
      </c>
      <c r="C88" s="111" t="s">
        <v>110</v>
      </c>
      <c r="D88" s="60"/>
      <c r="E88" s="68">
        <v>6750</v>
      </c>
      <c r="F88" s="56">
        <f t="shared" si="2"/>
        <v>-48567.920000000035</v>
      </c>
    </row>
    <row r="89" spans="1:6" ht="57">
      <c r="A89" s="107">
        <v>43019</v>
      </c>
      <c r="B89" s="105" t="s">
        <v>111</v>
      </c>
      <c r="C89" s="69" t="s">
        <v>112</v>
      </c>
      <c r="D89" s="60"/>
      <c r="E89" s="68">
        <v>3600</v>
      </c>
      <c r="F89" s="56">
        <f t="shared" si="2"/>
        <v>-52167.920000000035</v>
      </c>
    </row>
    <row r="90" spans="1:6" ht="57">
      <c r="A90" s="107">
        <v>43019</v>
      </c>
      <c r="B90" s="105" t="s">
        <v>113</v>
      </c>
      <c r="C90" s="69" t="s">
        <v>114</v>
      </c>
      <c r="D90" s="60"/>
      <c r="E90" s="68">
        <v>3600</v>
      </c>
      <c r="F90" s="56">
        <f t="shared" si="2"/>
        <v>-55767.920000000035</v>
      </c>
    </row>
    <row r="91" spans="1:6" ht="57">
      <c r="A91" s="107">
        <v>43019</v>
      </c>
      <c r="B91" s="105" t="s">
        <v>115</v>
      </c>
      <c r="C91" s="69" t="s">
        <v>116</v>
      </c>
      <c r="D91" s="60"/>
      <c r="E91" s="68">
        <v>7200</v>
      </c>
      <c r="F91" s="56">
        <f t="shared" si="2"/>
        <v>-62967.920000000035</v>
      </c>
    </row>
    <row r="92" spans="1:6" ht="57">
      <c r="A92" s="62">
        <v>43031</v>
      </c>
      <c r="B92" s="52" t="s">
        <v>117</v>
      </c>
      <c r="C92" s="112" t="s">
        <v>118</v>
      </c>
      <c r="D92" s="54"/>
      <c r="E92" s="113">
        <v>3000</v>
      </c>
      <c r="F92" s="56">
        <f t="shared" si="2"/>
        <v>-65967.920000000042</v>
      </c>
    </row>
    <row r="93" spans="1:6" ht="57">
      <c r="A93" s="62">
        <v>43031</v>
      </c>
      <c r="B93" s="52" t="s">
        <v>119</v>
      </c>
      <c r="C93" s="63" t="s">
        <v>120</v>
      </c>
      <c r="D93" s="54"/>
      <c r="E93" s="113">
        <v>10080</v>
      </c>
      <c r="F93" s="56">
        <f t="shared" si="2"/>
        <v>-76047.920000000042</v>
      </c>
    </row>
    <row r="94" spans="1:6" ht="57">
      <c r="A94" s="62">
        <v>43031</v>
      </c>
      <c r="B94" s="52" t="s">
        <v>121</v>
      </c>
      <c r="C94" s="114" t="s">
        <v>122</v>
      </c>
      <c r="D94" s="54"/>
      <c r="E94" s="113">
        <v>10080</v>
      </c>
      <c r="F94" s="56">
        <f t="shared" si="2"/>
        <v>-86127.920000000042</v>
      </c>
    </row>
    <row r="95" spans="1:6" ht="57">
      <c r="A95" s="62">
        <v>43031</v>
      </c>
      <c r="B95" s="52" t="s">
        <v>123</v>
      </c>
      <c r="C95" s="114" t="s">
        <v>122</v>
      </c>
      <c r="D95" s="54"/>
      <c r="E95" s="113">
        <v>10080</v>
      </c>
      <c r="F95" s="56">
        <f t="shared" si="2"/>
        <v>-96207.920000000042</v>
      </c>
    </row>
    <row r="96" spans="1:6" ht="57">
      <c r="A96" s="62">
        <v>43031</v>
      </c>
      <c r="B96" s="52" t="s">
        <v>124</v>
      </c>
      <c r="C96" s="114" t="s">
        <v>122</v>
      </c>
      <c r="D96" s="54"/>
      <c r="E96" s="113">
        <v>7200</v>
      </c>
      <c r="F96" s="56">
        <f t="shared" si="2"/>
        <v>-103407.92000000004</v>
      </c>
    </row>
    <row r="97" spans="1:6" ht="57">
      <c r="A97" s="62">
        <v>43031</v>
      </c>
      <c r="B97" s="52" t="s">
        <v>125</v>
      </c>
      <c r="C97" s="114" t="s">
        <v>122</v>
      </c>
      <c r="D97" s="54"/>
      <c r="E97" s="113">
        <v>10080</v>
      </c>
      <c r="F97" s="56">
        <f t="shared" si="2"/>
        <v>-113487.92000000004</v>
      </c>
    </row>
    <row r="98" spans="1:6" ht="57">
      <c r="A98" s="62">
        <v>43031</v>
      </c>
      <c r="B98" s="52" t="s">
        <v>126</v>
      </c>
      <c r="C98" s="114" t="s">
        <v>122</v>
      </c>
      <c r="D98" s="54"/>
      <c r="E98" s="113">
        <v>10080</v>
      </c>
      <c r="F98" s="56">
        <f t="shared" si="2"/>
        <v>-123567.92000000004</v>
      </c>
    </row>
    <row r="99" spans="1:6" ht="57">
      <c r="A99" s="62">
        <v>43034</v>
      </c>
      <c r="B99" s="59" t="s">
        <v>9</v>
      </c>
      <c r="C99" s="65" t="s">
        <v>127</v>
      </c>
      <c r="D99" s="115">
        <v>2500</v>
      </c>
      <c r="E99" s="113"/>
      <c r="F99" s="56">
        <f t="shared" si="2"/>
        <v>-121067.92000000004</v>
      </c>
    </row>
    <row r="100" spans="1:6">
      <c r="A100" s="62">
        <v>43034</v>
      </c>
      <c r="B100" s="59" t="s">
        <v>12</v>
      </c>
      <c r="C100" s="67" t="s">
        <v>128</v>
      </c>
      <c r="D100" s="66">
        <v>700000</v>
      </c>
      <c r="E100" s="113"/>
      <c r="F100" s="56">
        <f t="shared" si="2"/>
        <v>578932.07999999996</v>
      </c>
    </row>
    <row r="101" spans="1:6">
      <c r="A101" s="62">
        <v>43034</v>
      </c>
      <c r="B101" s="59" t="s">
        <v>12</v>
      </c>
      <c r="C101" s="67" t="s">
        <v>129</v>
      </c>
      <c r="D101" s="66">
        <v>480000</v>
      </c>
      <c r="E101" s="113"/>
      <c r="F101" s="56">
        <f t="shared" si="2"/>
        <v>1058932.08</v>
      </c>
    </row>
    <row r="102" spans="1:6" ht="23.25">
      <c r="A102" s="62">
        <v>43038</v>
      </c>
      <c r="B102" s="59" t="s">
        <v>12</v>
      </c>
      <c r="C102" s="65" t="s">
        <v>130</v>
      </c>
      <c r="D102" s="60"/>
      <c r="E102" s="113">
        <v>500000</v>
      </c>
      <c r="F102" s="56">
        <f t="shared" si="2"/>
        <v>558932.08000000007</v>
      </c>
    </row>
    <row r="103" spans="1:6" ht="90.75">
      <c r="A103" s="62">
        <v>43039</v>
      </c>
      <c r="B103" s="59" t="s">
        <v>9</v>
      </c>
      <c r="C103" s="64" t="s">
        <v>131</v>
      </c>
      <c r="D103" s="116">
        <v>12600</v>
      </c>
      <c r="E103" s="113"/>
      <c r="F103" s="56">
        <f t="shared" si="2"/>
        <v>571532.08000000007</v>
      </c>
    </row>
    <row r="104" spans="1:6">
      <c r="A104" s="22"/>
      <c r="B104" s="12"/>
      <c r="C104" s="23"/>
      <c r="D104" s="117">
        <f>SUM(D65:D103)</f>
        <v>1702750</v>
      </c>
      <c r="E104" s="97">
        <f>SUM(E65:E103)</f>
        <v>1369900.02</v>
      </c>
      <c r="F104" s="31"/>
    </row>
    <row r="109" spans="1:6">
      <c r="C109" s="73" t="s">
        <v>132</v>
      </c>
      <c r="D109" s="73">
        <v>4304556.4400000004</v>
      </c>
    </row>
  </sheetData>
  <pageMargins left="0.7" right="0.7" top="0.75" bottom="0.75" header="0.3" footer="0.3"/>
  <pageSetup paperSize="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RosannaPC</dc:creator>
  <cp:lastModifiedBy>RosannaPC</cp:lastModifiedBy>
  <dcterms:created xsi:type="dcterms:W3CDTF">2017-09-06T19:02:47Z</dcterms:created>
  <dcterms:modified xsi:type="dcterms:W3CDTF">2017-11-03T15:26:21Z</dcterms:modified>
</cp:coreProperties>
</file>