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15" windowWidth="19875" windowHeight="7725"/>
  </bookViews>
  <sheets>
    <sheet name="Hoja1" sheetId="1" r:id="rId1"/>
  </sheets>
  <calcPr calcId="125725"/>
</workbook>
</file>

<file path=xl/calcChain.xml><?xml version="1.0" encoding="utf-8"?>
<calcChain xmlns="http://schemas.openxmlformats.org/spreadsheetml/2006/main">
  <c r="E129" i="1"/>
  <c r="D129"/>
  <c r="F65"/>
  <c r="F66" s="1"/>
  <c r="F67" s="1"/>
  <c r="F68" s="1"/>
  <c r="F69" s="1"/>
  <c r="F70" s="1"/>
  <c r="F71" s="1"/>
  <c r="F72" s="1"/>
  <c r="F73" s="1"/>
  <c r="F74" s="1"/>
  <c r="F75" s="1"/>
  <c r="F76" s="1"/>
  <c r="F77" s="1"/>
  <c r="F78" s="1"/>
  <c r="F79" s="1"/>
  <c r="F80" s="1"/>
  <c r="F81" s="1"/>
  <c r="F82" s="1"/>
  <c r="F83" s="1"/>
  <c r="F84" s="1"/>
  <c r="F85" s="1"/>
  <c r="F86" s="1"/>
  <c r="F87" s="1"/>
  <c r="F88" s="1"/>
  <c r="F89" s="1"/>
  <c r="F90" s="1"/>
  <c r="F91" s="1"/>
  <c r="F92" s="1"/>
  <c r="F93" s="1"/>
  <c r="F94" s="1"/>
  <c r="F95" s="1"/>
  <c r="F96" s="1"/>
  <c r="F97" s="1"/>
  <c r="F98" s="1"/>
  <c r="F99" s="1"/>
  <c r="F100" s="1"/>
  <c r="F101" s="1"/>
  <c r="F102" s="1"/>
  <c r="F103" s="1"/>
  <c r="F104" s="1"/>
  <c r="F105" s="1"/>
  <c r="F106" s="1"/>
  <c r="F107" s="1"/>
  <c r="F108" s="1"/>
  <c r="F109" s="1"/>
  <c r="F110" s="1"/>
  <c r="F111" s="1"/>
  <c r="F112" s="1"/>
  <c r="F113" s="1"/>
  <c r="F114" s="1"/>
  <c r="F115" s="1"/>
  <c r="F116" s="1"/>
  <c r="F117" s="1"/>
  <c r="F118" s="1"/>
  <c r="F119" s="1"/>
  <c r="F120" s="1"/>
  <c r="F121" s="1"/>
  <c r="F122" s="1"/>
  <c r="F123" s="1"/>
  <c r="F124" s="1"/>
  <c r="F125" s="1"/>
  <c r="F126" s="1"/>
  <c r="F127" s="1"/>
  <c r="F128" s="1"/>
  <c r="E55"/>
  <c r="E54"/>
  <c r="D53"/>
  <c r="D56" s="1"/>
  <c r="F7"/>
  <c r="F9" s="1"/>
  <c r="F11" s="1"/>
  <c r="F13" s="1"/>
  <c r="F15" s="1"/>
  <c r="F17" s="1"/>
  <c r="F19" s="1"/>
  <c r="F21" s="1"/>
  <c r="F23" s="1"/>
  <c r="F25" s="1"/>
  <c r="F27" s="1"/>
  <c r="F29" s="1"/>
  <c r="F31" s="1"/>
  <c r="F33" s="1"/>
  <c r="F35" s="1"/>
  <c r="F37" s="1"/>
  <c r="F39" s="1"/>
  <c r="F41" s="1"/>
  <c r="F43" s="1"/>
  <c r="E56" l="1"/>
  <c r="F8"/>
  <c r="F10" s="1"/>
  <c r="F12" s="1"/>
  <c r="F14" s="1"/>
  <c r="F16" s="1"/>
  <c r="F18" s="1"/>
  <c r="F20" s="1"/>
  <c r="F22" s="1"/>
  <c r="F24" s="1"/>
  <c r="F26" s="1"/>
  <c r="F28" s="1"/>
  <c r="F30" s="1"/>
  <c r="F32" s="1"/>
  <c r="F34" s="1"/>
  <c r="F36" s="1"/>
  <c r="F38" s="1"/>
  <c r="F40" s="1"/>
  <c r="F42" s="1"/>
  <c r="F44" s="1"/>
  <c r="F45" s="1"/>
  <c r="F46" s="1"/>
  <c r="F47" s="1"/>
  <c r="F48" s="1"/>
  <c r="F49" s="1"/>
  <c r="F50" s="1"/>
</calcChain>
</file>

<file path=xl/sharedStrings.xml><?xml version="1.0" encoding="utf-8"?>
<sst xmlns="http://schemas.openxmlformats.org/spreadsheetml/2006/main" count="216" uniqueCount="184">
  <si>
    <t>Cta. 240-006802-4</t>
  </si>
  <si>
    <t>Fecha</t>
  </si>
  <si>
    <t>Cheque</t>
  </si>
  <si>
    <t>CONCEPTO</t>
  </si>
  <si>
    <t>DEBITO</t>
  </si>
  <si>
    <t>CREDITO</t>
  </si>
  <si>
    <t>SALDO</t>
  </si>
  <si>
    <t>No.</t>
  </si>
  <si>
    <t>NULO</t>
  </si>
  <si>
    <t>DEPOSITO</t>
  </si>
  <si>
    <t>Intereses ganadas sobre certificados financieros</t>
  </si>
  <si>
    <t>Cargos bancarios</t>
  </si>
  <si>
    <t>SEPTIEMBRE 2017</t>
  </si>
  <si>
    <t>Balance inicial al 01 de Septiembre  2017</t>
  </si>
  <si>
    <r>
      <t>ERIDANIA DEL VILLAR DE LOS SANTOS.</t>
    </r>
    <r>
      <rPr>
        <sz val="9"/>
        <color indexed="64"/>
        <rFont val="Arial"/>
        <family val="2"/>
      </rPr>
      <t xml:space="preserve"> </t>
    </r>
    <r>
      <rPr>
        <b/>
        <sz val="9"/>
        <color indexed="64"/>
        <rFont val="Arial"/>
        <family val="2"/>
      </rPr>
      <t>Cédula de Identidad Electoral  No.052-0013813-8,</t>
    </r>
    <r>
      <rPr>
        <sz val="9"/>
        <color indexed="64"/>
        <rFont val="Arial"/>
        <family val="2"/>
      </rPr>
      <t xml:space="preserve"> Pago por concepto de aporte para ayuda, correspondiente al mes de septiembre/17</t>
    </r>
  </si>
  <si>
    <r>
      <t>MALDANE CUELLO ESPINOSA,</t>
    </r>
    <r>
      <rPr>
        <sz val="9"/>
        <color indexed="64"/>
        <rFont val="Arial"/>
        <family val="2"/>
      </rPr>
      <t xml:space="preserve"> </t>
    </r>
    <r>
      <rPr>
        <b/>
        <sz val="9"/>
        <color indexed="64"/>
        <rFont val="Arial"/>
        <family val="2"/>
      </rPr>
      <t>Cédula de identidad y electoral No. 018-0017238-7</t>
    </r>
    <r>
      <rPr>
        <sz val="9"/>
        <color indexed="64"/>
        <rFont val="Arial"/>
        <family val="2"/>
      </rPr>
      <t xml:space="preserve">, Analista de Proyecto DEPMARENA, para cubrir apoyo logístico, coordinación, preparación de alimentos e imprevistos en el curso </t>
    </r>
    <r>
      <rPr>
        <b/>
        <sz val="9"/>
        <color indexed="64"/>
        <rFont val="Arial"/>
        <family val="2"/>
      </rPr>
      <t>“Agricultura Orgánica”</t>
    </r>
    <r>
      <rPr>
        <sz val="9"/>
        <color indexed="64"/>
        <rFont val="Arial"/>
        <family val="2"/>
      </rPr>
      <t>, dirigidos a 35 técnicos y productores, a realizarse los días 15 y 16 de septiembre 2017, en la Comunidad El Aguacate de Toma, Santiago Rodríguez</t>
    </r>
  </si>
  <si>
    <r>
      <t>ROSA RAMONA CEPEDA CABRAL, cédula de identidad y electoral 001-0896862-9</t>
    </r>
    <r>
      <rPr>
        <sz val="9"/>
        <color indexed="64"/>
        <rFont val="Arial"/>
        <family val="2"/>
      </rPr>
      <t xml:space="preserve">.Pago por trabajos realizado de conserjería en la institución, por cubrir permiso y licencia médica de la Sra.Mónica Dominga Rosario Nova, conserje de esta institución, en fecha del 22 al 25 agosto y del 28 de agosto al 01 de septiembre/17, nueve (09) días laborables, según solicitud y documentación anexa. </t>
    </r>
  </si>
  <si>
    <r>
      <t>VICTOR ENRIQUE PAYANO RIVERA,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Capacitación y Difusión de Tecnología, </t>
    </r>
    <r>
      <rPr>
        <sz val="9"/>
        <color indexed="64"/>
        <rFont val="Arial"/>
        <family val="2"/>
      </rPr>
      <t>para el pago de la proporción del 30% aportado por CONIAF para seguro del vehículo marca Isuzu, modelo DMAX 2014, placa #L325841, chasis MPATFS85JET001835</t>
    </r>
  </si>
  <si>
    <r>
      <rPr>
        <b/>
        <sz val="9"/>
        <color indexed="64"/>
        <rFont val="Arial"/>
        <family val="2"/>
      </rPr>
      <t>Sobrante del CK #14776 d/f 29/08/17</t>
    </r>
    <r>
      <rPr>
        <sz val="9"/>
        <color indexed="64"/>
        <rFont val="Arial"/>
        <family val="2"/>
      </rPr>
      <t xml:space="preserve"> a favor</t>
    </r>
    <r>
      <rPr>
        <b/>
        <sz val="9"/>
        <color indexed="64"/>
        <rFont val="Arial"/>
        <family val="2"/>
      </rPr>
      <t xml:space="preserve"> MALDANE CUELLO ESPINOSA</t>
    </r>
    <r>
      <rPr>
        <sz val="9"/>
        <color indexed="64"/>
        <rFont val="Arial"/>
        <family val="2"/>
      </rPr>
      <t>, Analista de Proyecto DEPMARENA, para cubrir apoyo logístico,coordinación y preparación de alimentación para el curso “Agricultura Orgánico”, dirigidos a 35 técnicos y productores, a realizarse los días 01 y 02 de sept/17, en la Comunidad de Lima Palmarejo, Prov. de Santiago Rodríguez</t>
    </r>
  </si>
  <si>
    <r>
      <rPr>
        <b/>
        <sz val="9"/>
        <color indexed="64"/>
        <rFont val="Arial"/>
        <family val="2"/>
      </rPr>
      <t>Sobrante del CK #14777 d/f 30/08/17</t>
    </r>
    <r>
      <rPr>
        <sz val="9"/>
        <color indexed="64"/>
        <rFont val="Arial"/>
        <family val="2"/>
      </rPr>
      <t xml:space="preserve"> a favor </t>
    </r>
    <r>
      <rPr>
        <b/>
        <sz val="9"/>
        <color indexed="64"/>
        <rFont val="Arial"/>
        <family val="2"/>
      </rPr>
      <t>MALDANE CUELLO ESPINOSA</t>
    </r>
    <r>
      <rPr>
        <sz val="9"/>
        <color indexed="64"/>
        <rFont val="Arial"/>
        <family val="2"/>
      </rPr>
      <t>, Analista de Proyecto DEPMARENA, para cubrir apoyo logístico,coordinación y preparación de alimentación para el curso “Agricultura Orgánico”, dirigidos a 35 técnicos y productores, a realizarse los días 01 y 02 de sept/17, en la Comunidad de Lima Palmarejo, Prov. de Santiago Rodríguez</t>
    </r>
  </si>
  <si>
    <r>
      <t xml:space="preserve">INSTITUTO NACIONAL DE ADMINISTRACION PUBLICA. </t>
    </r>
    <r>
      <rPr>
        <sz val="9"/>
        <color indexed="64"/>
        <rFont val="Arial"/>
        <family val="2"/>
      </rPr>
      <t>Pago participación de la Lic. Angela Mariel Santos Ligthgow y Onice Daneris Mota Tavares, Encargada del Departamento de Recursos Humanos y Secretaria Ejecutiva de nuestra institución en el Diplomado “Gestión del Capital Humano por Competencia”, según cotización #082/2017 y factura #514 d/f 23/08/2017</t>
    </r>
  </si>
  <si>
    <r>
      <t>TURINTER.</t>
    </r>
    <r>
      <rPr>
        <sz val="9"/>
        <color indexed="64"/>
        <rFont val="Arial"/>
        <family val="2"/>
      </rPr>
      <t xml:space="preserve"> Pago boleto aéreo ida y vuelta desde Alemania hacia Chile, como</t>
    </r>
    <r>
      <rPr>
        <b/>
        <sz val="9"/>
        <color indexed="64"/>
        <rFont val="Arial"/>
        <family val="2"/>
      </rPr>
      <t xml:space="preserve"> </t>
    </r>
    <r>
      <rPr>
        <sz val="9"/>
        <color indexed="64"/>
        <rFont val="Arial"/>
        <family val="2"/>
      </rPr>
      <t>apoyo</t>
    </r>
    <r>
      <rPr>
        <b/>
        <sz val="9"/>
        <color indexed="64"/>
        <rFont val="Arial"/>
        <family val="2"/>
      </rPr>
      <t xml:space="preserve"> </t>
    </r>
    <r>
      <rPr>
        <sz val="9"/>
        <color indexed="64"/>
        <rFont val="Arial"/>
        <family val="2"/>
      </rPr>
      <t>del</t>
    </r>
    <r>
      <rPr>
        <b/>
        <sz val="9"/>
        <color indexed="64"/>
        <rFont val="Arial"/>
        <family val="2"/>
      </rPr>
      <t xml:space="preserve"> </t>
    </r>
    <r>
      <rPr>
        <sz val="9"/>
        <color indexed="64"/>
        <rFont val="Arial"/>
        <family val="2"/>
      </rPr>
      <t>CONIAF</t>
    </r>
    <r>
      <rPr>
        <b/>
        <sz val="9"/>
        <color indexed="64"/>
        <rFont val="Arial"/>
        <family val="2"/>
      </rPr>
      <t xml:space="preserve">, </t>
    </r>
    <r>
      <rPr>
        <sz val="9"/>
        <color indexed="64"/>
        <rFont val="Arial"/>
        <family val="2"/>
      </rPr>
      <t xml:space="preserve">a </t>
    </r>
    <r>
      <rPr>
        <b/>
        <sz val="9"/>
        <color indexed="64"/>
        <rFont val="Arial"/>
        <family val="2"/>
      </rPr>
      <t>Luis De Los Santos Montero</t>
    </r>
    <r>
      <rPr>
        <sz val="9"/>
        <color indexed="64"/>
        <rFont val="Arial"/>
        <family val="2"/>
      </rPr>
      <t xml:space="preserve">, a participar en el “2017 Internacional Association of Agricultural Economists (IAAE), Inter-Conference Symposium Agricultura Productivity, Climate Change and Sustaninable Resource Management”, en la Universidad de Talca, Chile, en fecha del 17 al 20 de octubre/17, según s/factura #55456 d/f 24/08/17 </t>
    </r>
  </si>
  <si>
    <r>
      <t>Sobrante del CK #14777 d/f 30/08/17</t>
    </r>
    <r>
      <rPr>
        <sz val="9"/>
        <color indexed="64"/>
        <rFont val="Arial"/>
        <family val="2"/>
      </rPr>
      <t xml:space="preserve"> a favor</t>
    </r>
    <r>
      <rPr>
        <b/>
        <sz val="9"/>
        <color indexed="64"/>
        <rFont val="Arial"/>
        <family val="2"/>
      </rPr>
      <t xml:space="preserve"> MALDANE CUELLO ESPINOSA, </t>
    </r>
    <r>
      <rPr>
        <sz val="9"/>
        <color indexed="64"/>
        <rFont val="Arial"/>
        <family val="2"/>
      </rPr>
      <t>Analista de Proyecto DEPMARENA, para cubrir apoyo logístico,coordinación y preparación de alimentación para el curso “Agricultura Orgánico”, dirigidos a 35 técnicos y productores, a realizarse los días 01 y 02 de sept/17, en la Comunidad de Lima Palmarejo, Prov. de Santiago Rodríguez</t>
    </r>
  </si>
  <si>
    <r>
      <t>MALDANE CUELLO ESPINOSA,</t>
    </r>
    <r>
      <rPr>
        <sz val="9"/>
        <color indexed="64"/>
        <rFont val="Arial"/>
        <family val="2"/>
      </rPr>
      <t xml:space="preserve"> </t>
    </r>
    <r>
      <rPr>
        <sz val="9"/>
        <color indexed="64"/>
        <rFont val="Arial"/>
        <family val="2"/>
      </rPr>
      <t xml:space="preserve"> Analista de Proyecto DEPMARENA, para cubrir apoyo logístico, coordinación, preparación de alimentos e imprevistos en el curso </t>
    </r>
    <r>
      <rPr>
        <b/>
        <sz val="9"/>
        <color indexed="64"/>
        <rFont val="Arial"/>
        <family val="2"/>
      </rPr>
      <t>“Empoderamiento y Asociatividad”</t>
    </r>
    <r>
      <rPr>
        <sz val="9"/>
        <color indexed="64"/>
        <rFont val="Arial"/>
        <family val="2"/>
      </rPr>
      <t>, dirigidos a 35 técnicos y productores, a realizarse los días 09 y 10 de septiembre 2017, en Lima de Palmarejo, Santiago Rodríguez</t>
    </r>
  </si>
  <si>
    <r>
      <t>COLECTOR DE IMPUESTOS INTERNOS</t>
    </r>
    <r>
      <rPr>
        <sz val="9"/>
        <color indexed="64"/>
        <rFont val="Arial"/>
        <family val="2"/>
      </rPr>
      <t>. Pago retenciones por servicios profesionales,otros servicios a proveedores del estado y otras retenciones, correspondiente al mes de agosto/17</t>
    </r>
  </si>
  <si>
    <r>
      <t>JOSE DE LOS ANGELES CEPEDA UREÑA,</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gastos de refrigerio y almuerzo para treinta y dos (32) en la realizacion del curso </t>
    </r>
    <r>
      <rPr>
        <b/>
        <sz val="9"/>
        <color indexed="64"/>
        <rFont val="Arial"/>
        <family val="2"/>
      </rPr>
      <t>“Producción de limones para productores”,</t>
    </r>
    <r>
      <rPr>
        <sz val="9"/>
        <color indexed="64"/>
        <rFont val="Arial"/>
        <family val="2"/>
      </rPr>
      <t xml:space="preserve">  a realizarse los días 15 y 16 de septiembre/17, en Monte Plata</t>
    </r>
  </si>
  <si>
    <r>
      <t xml:space="preserve">ANAFRANC DE LOS SANTOS ARIAS,  Aux. Adm. del Depto. Adm. y Financiero, </t>
    </r>
    <r>
      <rPr>
        <sz val="9"/>
        <color indexed="64"/>
        <rFont val="Arial"/>
        <family val="2"/>
      </rPr>
      <t xml:space="preserve">para apoyo logistico para imprevistos que puedan incurrir en la realizacion de  </t>
    </r>
    <r>
      <rPr>
        <b/>
        <sz val="9"/>
        <color indexed="64"/>
        <rFont val="Arial"/>
        <family val="2"/>
      </rPr>
      <t>“Acto Presentación del Manual de Formación para Aplicadores y Distribuidores de Plaguicidas en Agricultura”</t>
    </r>
    <r>
      <rPr>
        <sz val="9"/>
        <color indexed="64"/>
        <rFont val="Arial"/>
        <family val="2"/>
      </rPr>
      <t xml:space="preserve"> a realizarse los dias 19 de septiembre/17, en el Salón Mirador del Hotel BQ</t>
    </r>
  </si>
  <si>
    <r>
      <rPr>
        <b/>
        <sz val="9"/>
        <color indexed="64"/>
        <rFont val="Arial"/>
        <family val="2"/>
      </rPr>
      <t>HD GRAPH ESTUDIO GRAFICO,</t>
    </r>
    <r>
      <rPr>
        <sz val="9"/>
        <color indexed="64"/>
        <rFont val="Arial"/>
        <family val="2"/>
      </rPr>
      <t xml:space="preserve"> Pago 20% por impresión de mil (1,000) ejemplares de la </t>
    </r>
    <r>
      <rPr>
        <b/>
        <sz val="9"/>
        <color indexed="64"/>
        <rFont val="Arial"/>
        <family val="2"/>
      </rPr>
      <t>“Socialización de resultados de investigacion de produccion bajo ambiente controlado”</t>
    </r>
    <r>
      <rPr>
        <sz val="9"/>
        <color indexed="64"/>
        <rFont val="Arial"/>
        <family val="2"/>
      </rPr>
      <t>, para ser usadas como material de Difusión en Talleres de Capacitación, Socializaciones de Resultados y Cursos a productores a realizarse en el Plan Estratégico, segun factura #.0025 d/f 07/09/17,contrato No.016-2017</t>
    </r>
  </si>
  <si>
    <t>11/09/25017</t>
  </si>
  <si>
    <r>
      <t>ALMACENES UNIDOS, S A. S.,</t>
    </r>
    <r>
      <rPr>
        <sz val="9"/>
        <color indexed="64"/>
        <rFont val="Arial"/>
        <family val="2"/>
      </rPr>
      <t xml:space="preserve"> Por compra de dos (2) thermos plásticos 10gls. Rubbermaid naranja 1610, dos (20 Neveras 60 Qtos. c/bisagra y ruedas tapa doble Rubbermaid 2AS y cuatro (4) abanico techo B56XL/N56LG KDK 56” blanco, según factura #015 d/f 09/09/17 </t>
    </r>
  </si>
  <si>
    <t>11/09/25018</t>
  </si>
  <si>
    <r>
      <t xml:space="preserve">DANILO MUSIC, SRL,  </t>
    </r>
    <r>
      <rPr>
        <sz val="9"/>
        <color indexed="64"/>
        <rFont val="Arial"/>
        <family val="2"/>
      </rPr>
      <t xml:space="preserve">por compra de dos (2) micrófonos inalámbricos para ser usado en la </t>
    </r>
    <r>
      <rPr>
        <b/>
        <sz val="9"/>
        <color indexed="64"/>
        <rFont val="Arial"/>
        <family val="2"/>
      </rPr>
      <t>“Presentación del Manual de Formación para Aplicadores y Distribuidores de Plaguicidas en Agricultura”</t>
    </r>
    <r>
      <rPr>
        <sz val="9"/>
        <color indexed="64"/>
        <rFont val="Arial"/>
        <family val="2"/>
      </rPr>
      <t xml:space="preserve"> y para uso interno de la institucion, según cotización No. 68046 d/f 11/09/17</t>
    </r>
  </si>
  <si>
    <t>TRANSF. 0040</t>
  </si>
  <si>
    <r>
      <t>RD$19,080.00 (US$400.00 a una tasa de RD$47.70) a nombre de</t>
    </r>
    <r>
      <rPr>
        <b/>
        <sz val="9"/>
        <color rgb="FFFF0000"/>
        <rFont val="Arial"/>
        <family val="2"/>
      </rPr>
      <t xml:space="preserve"> JENNY ROSA ELVIRA RODRIGUEZ JIMENEZ. </t>
    </r>
    <r>
      <rPr>
        <b/>
        <sz val="9"/>
        <color indexed="64"/>
        <rFont val="Arial"/>
        <family val="2"/>
      </rPr>
      <t>40vo. desembolso para cubrir manutención como aporte de CONIAF por estadia en estudios de Doctorado en “Ciencias con Acentuación en Alimentos” en la Universidad Autónoma de Nuevo León, México, según contrato 031-2014</t>
    </r>
  </si>
  <si>
    <t>TRANSF. 0041</t>
  </si>
  <si>
    <r>
      <t xml:space="preserve">RD$62,010.00 (U$1,300.00 a una tasa de RD$47.70) a  favor de </t>
    </r>
    <r>
      <rPr>
        <b/>
        <sz val="9"/>
        <color rgb="FFFF0000"/>
        <rFont val="Arial"/>
        <family val="2"/>
      </rPr>
      <t>PAULA VIRGINIA PEREZ PEREZ</t>
    </r>
    <r>
      <rPr>
        <b/>
        <sz val="9"/>
        <color indexed="64"/>
        <rFont val="Arial"/>
        <family val="2"/>
      </rPr>
      <t>. 40vo. desembolso como aporte del CONIAF para cubrir manutención en el Programa de Doctorado en Empaque, Universidad de Michigan State, EE.UU, según contrato 029-2014</t>
    </r>
  </si>
  <si>
    <t>TRANSF. 0042</t>
  </si>
  <si>
    <r>
      <t xml:space="preserve">RD$98,217.64 (US$1,100.00 a una tasa de RD$47.70) a nombre de </t>
    </r>
    <r>
      <rPr>
        <b/>
        <sz val="9"/>
        <color rgb="FFFF0000"/>
        <rFont val="Arial"/>
        <family val="2"/>
      </rPr>
      <t>JOSE MIGUEL GARCIA PEÑA</t>
    </r>
    <r>
      <rPr>
        <b/>
        <sz val="9"/>
        <color indexed="64"/>
        <rFont val="Arial"/>
        <family val="2"/>
      </rPr>
      <t>, 38vo. desembolso para cubrir manutención como aporte de CONIAF en estadía estudios de Doctorado en “Biología” en la Universidad de Puerto Rico, Río Piedra, según contrato 035-2014</t>
    </r>
  </si>
  <si>
    <r>
      <t>JOSE DE LOS ANGELES CEPEDA UREÑA, portador cédula No.001-0913409-8</t>
    </r>
    <r>
      <rPr>
        <sz val="9"/>
        <color indexed="64"/>
        <rFont val="Arial"/>
        <family val="2"/>
      </rPr>
      <t xml:space="preserve">, </t>
    </r>
    <r>
      <rPr>
        <b/>
        <sz val="9"/>
        <color indexed="64"/>
        <rFont val="Arial"/>
        <family val="2"/>
      </rPr>
      <t>Enc</t>
    </r>
    <r>
      <rPr>
        <sz val="9"/>
        <color indexed="64"/>
        <rFont val="Arial"/>
        <family val="2"/>
      </rPr>
      <t xml:space="preserve">. </t>
    </r>
    <r>
      <rPr>
        <b/>
        <sz val="9"/>
        <color indexed="64"/>
        <rFont val="Arial"/>
        <family val="2"/>
      </rPr>
      <t xml:space="preserve">Depto. Acceso a las Ciencias Modernas, </t>
    </r>
    <r>
      <rPr>
        <sz val="9"/>
        <color indexed="64"/>
        <rFont val="Arial"/>
        <family val="2"/>
      </rPr>
      <t xml:space="preserve">para cubrir apoyo logístico para  pago de local donde se realizará en curso </t>
    </r>
    <r>
      <rPr>
        <b/>
        <sz val="9"/>
        <color indexed="64"/>
        <rFont val="Arial"/>
        <family val="2"/>
      </rPr>
      <t>“Producción de limones para productores”,</t>
    </r>
    <r>
      <rPr>
        <sz val="9"/>
        <color indexed="64"/>
        <rFont val="Arial"/>
        <family val="2"/>
      </rPr>
      <t xml:space="preserve"> del 14 al 16 de septiembre/17, en Monte Plata</t>
    </r>
  </si>
  <si>
    <t>Pago cuota seguro médico Francisco Morel Correspondiente al mes de agosto 2017.</t>
  </si>
  <si>
    <r>
      <rPr>
        <b/>
        <sz val="9"/>
        <color indexed="64"/>
        <rFont val="Arial"/>
        <family val="2"/>
      </rPr>
      <t xml:space="preserve">Sobrante del CK #14787 d/f 06/09/17 </t>
    </r>
    <r>
      <rPr>
        <sz val="9"/>
        <color indexed="64"/>
        <rFont val="Arial"/>
        <family val="2"/>
      </rPr>
      <t>a favor</t>
    </r>
    <r>
      <rPr>
        <b/>
        <sz val="9"/>
        <color indexed="64"/>
        <rFont val="Arial"/>
        <family val="2"/>
      </rPr>
      <t xml:space="preserve"> MALDANE CUELLO ESPINOSA,</t>
    </r>
    <r>
      <rPr>
        <sz val="9"/>
        <color indexed="64"/>
        <rFont val="Arial"/>
        <family val="2"/>
      </rPr>
      <t xml:space="preserve"> Analista de Proyecto DEPMARENA, para cubrir apoyo logístico,coordinación y preparación de alimentación para el curso “Agricultura Orgánico”, dirigidos a 35 técnicos y productores, a realrealizarse los días 09 y 10 de septiembre 2017, en Lima de Palmarejo, Santiago Rodríguez</t>
    </r>
  </si>
  <si>
    <r>
      <rPr>
        <b/>
        <sz val="9"/>
        <color indexed="64"/>
        <rFont val="Arial"/>
        <family val="2"/>
      </rPr>
      <t>Sobrante del CK #14768 d/f 18/08/17</t>
    </r>
    <r>
      <rPr>
        <sz val="9"/>
        <color indexed="64"/>
        <rFont val="Arial"/>
        <family val="2"/>
      </rPr>
      <t xml:space="preserve"> a favor </t>
    </r>
    <r>
      <rPr>
        <b/>
        <sz val="9"/>
        <color indexed="64"/>
        <rFont val="Arial"/>
        <family val="2"/>
      </rPr>
      <t>EYMI YUDESKY DE JESUS ABREU</t>
    </r>
    <r>
      <rPr>
        <sz val="9"/>
        <color indexed="64"/>
        <rFont val="Arial"/>
        <family val="2"/>
      </rPr>
      <t>, Técnico del Departamento Capacitación y Difusión de Tecnologías,  para cubrir apoyo logístico en la coordinación de materiales, prácticas, combustibles y transporte en el 2do. diplomado “Fortalecimiento de Capacidades en el uso de buenas prácticas agrícolas, manufactureras y comercialización para el café de exportación en la República Dominicana”, a realizarse del 21 al 26 de agosto/17 y del 04 al 09 de de septiembre del 2017 en la Provincia de San Juan de la Maguana, Municipio Bohechio, s/convenio MEPyD-CONIAF. OGSM: FCC-517-2009/005-00</t>
    </r>
  </si>
  <si>
    <r>
      <rPr>
        <b/>
        <sz val="9"/>
        <color indexed="64"/>
        <rFont val="Arial"/>
        <family val="2"/>
      </rPr>
      <t>Sobrante del CK #14739 d/f 28/07/17</t>
    </r>
    <r>
      <rPr>
        <sz val="9"/>
        <color indexed="64"/>
        <rFont val="Arial"/>
        <family val="2"/>
      </rPr>
      <t xml:space="preserve"> a favor </t>
    </r>
    <r>
      <rPr>
        <b/>
        <sz val="9"/>
        <color indexed="64"/>
        <rFont val="Arial"/>
        <family val="2"/>
      </rPr>
      <t>JOSE BIENVENIDO CARVAJAL MEDINA</t>
    </r>
    <r>
      <rPr>
        <sz val="9"/>
        <color indexed="64"/>
        <rFont val="Arial"/>
        <family val="2"/>
      </rPr>
      <t>, Analista del Depto. Producción Animal, para cubrir apoyo logistico para el pago de combustible y materiales de prácticas, a utilizarse en el curso de “Producción y Manejo sostenible de Ovinos y Caprinos”, el cual será realizado en  Batey 4, Prov. Bahoruco, en fecha del 4 al 26 de agosto del 2017</t>
    </r>
  </si>
  <si>
    <r>
      <rPr>
        <b/>
        <sz val="9"/>
        <color indexed="64"/>
        <rFont val="Arial"/>
        <family val="2"/>
      </rPr>
      <t>Sobrante del CK #14789 d/f 08/09/17</t>
    </r>
    <r>
      <rPr>
        <sz val="9"/>
        <color indexed="64"/>
        <rFont val="Arial"/>
        <family val="2"/>
      </rPr>
      <t xml:space="preserve"> a favor J</t>
    </r>
    <r>
      <rPr>
        <b/>
        <sz val="9"/>
        <color indexed="64"/>
        <rFont val="Arial"/>
        <family val="2"/>
      </rPr>
      <t>OSE DE LOS ANGELES CEPEDA UREÑA</t>
    </r>
    <r>
      <rPr>
        <sz val="9"/>
        <color indexed="64"/>
        <rFont val="Arial"/>
        <family val="2"/>
      </rPr>
      <t>, Enc. Depto. Acceso a las Ciencias Modernas, para cubrir apoyo logístico para gastos de refrigerio y almuerzo para treinta y dos (32) en la realizacion del curso “Producción de limones para productores”,  a realizarse los días 15 y 16 de septiembre/17, en Monte Plata</t>
    </r>
  </si>
  <si>
    <r>
      <t>Sobrante del CK #14768 d/f 19/08/17</t>
    </r>
    <r>
      <rPr>
        <sz val="9"/>
        <color indexed="64"/>
        <rFont val="Arial"/>
        <family val="2"/>
      </rPr>
      <t xml:space="preserve"> a favor </t>
    </r>
    <r>
      <rPr>
        <b/>
        <sz val="9"/>
        <color indexed="64"/>
        <rFont val="Arial"/>
        <family val="2"/>
      </rPr>
      <t>EYMI YUDESKY DE JESUS ABREU</t>
    </r>
    <r>
      <rPr>
        <sz val="9"/>
        <color indexed="64"/>
        <rFont val="Arial"/>
        <family val="2"/>
      </rPr>
      <t>, Técnico del Departamento Capacitación y Difusión de Tecnologías,  para cubrir apoyo logístico en la coordinación de materiales, prácticas, combustibles y transporte en el 2do. diplomado “Fortalecimiento de Capacidades en el uso de buenas prácticas agrícolas, manufactureras y comercialización para el café de exportación en la República Dominicana”, a realizarse del 21 al 26 de agosto/17 y del 04 al 09 de de septiembre del 2017 en la Provincia de San Juan de la Maguana, Municipio Bohechio, s/convenio MEPyD-CONIAF. OGSM: FCC-517-2009/005-00</t>
    </r>
  </si>
  <si>
    <t>TRANSFERENCIA</t>
  </si>
  <si>
    <t>Transferencia de la Cta. No. 240-006802-4 a la Cta. No. 314-000223-0, segun cheques #000022  d/ f 12/07/17 y #000040 d/f 26/07/17 de la Cta. No. 314-000223-0</t>
  </si>
  <si>
    <r>
      <t xml:space="preserve">NICLA MARIEL VALERA CASTILLO, Cédula No.001-1161624-9,  </t>
    </r>
    <r>
      <rPr>
        <sz val="9"/>
        <color indexed="64"/>
        <rFont val="Arial"/>
        <family val="2"/>
      </rPr>
      <t>Auxiliar Administrativo II,</t>
    </r>
    <r>
      <rPr>
        <b/>
        <sz val="9"/>
        <color indexed="64"/>
        <rFont val="Arial"/>
        <family val="2"/>
      </rPr>
      <t xml:space="preserve"> </t>
    </r>
    <r>
      <rPr>
        <sz val="9"/>
        <color indexed="64"/>
        <rFont val="Arial"/>
        <family val="2"/>
      </rPr>
      <t>reposición de fondo de caja chica, del comprobante del #7105 al #7143 d/f  24/08/17 al 18/09/17</t>
    </r>
  </si>
  <si>
    <r>
      <t>EYMI YUDESKY DE JESUS ABREU,</t>
    </r>
    <r>
      <rPr>
        <sz val="9"/>
        <color indexed="64"/>
        <rFont val="Arial"/>
        <family val="2"/>
      </rPr>
      <t xml:space="preserve"> Técnico del Departamento Capacitación y Difusión de Tecnologías</t>
    </r>
    <r>
      <rPr>
        <b/>
        <sz val="9"/>
        <color indexed="64"/>
        <rFont val="Arial"/>
        <family val="2"/>
      </rPr>
      <t xml:space="preserve">,  </t>
    </r>
    <r>
      <rPr>
        <sz val="9"/>
        <color indexed="64"/>
        <rFont val="Arial"/>
        <family val="2"/>
      </rPr>
      <t>para cubrir apoyo logístico en la coordinación de materiales, prácticas, combustibles y transporte en el 3er. diplomado</t>
    </r>
    <r>
      <rPr>
        <b/>
        <sz val="9"/>
        <color indexed="64"/>
        <rFont val="Arial"/>
        <family val="2"/>
      </rPr>
      <t xml:space="preserve"> “Fortalecimiento de Capacidades en el uso de buenas prácticas agrícolas, manufactureras y comercialización para el café de exportación en la República Dominicana”, </t>
    </r>
    <r>
      <rPr>
        <sz val="9"/>
        <color indexed="64"/>
        <rFont val="Arial"/>
        <family val="2"/>
      </rPr>
      <t xml:space="preserve">a realizarse del </t>
    </r>
    <r>
      <rPr>
        <b/>
        <sz val="9"/>
        <color indexed="64"/>
        <rFont val="Arial"/>
        <family val="2"/>
      </rPr>
      <t>25 de septiembre al 07 de octubre del 2017</t>
    </r>
    <r>
      <rPr>
        <sz val="9"/>
        <color indexed="64"/>
        <rFont val="Arial"/>
        <family val="2"/>
      </rPr>
      <t xml:space="preserve"> en manabao jarabacoa prov. la vega, s/convenio MEPyD-CONIAF. OGSM: FCC-517-2009/005-00</t>
    </r>
  </si>
  <si>
    <r>
      <t>ANAFRANC DE LOS SANTOS ARIAS,  Aux. Adm. del Depto. Adm. y Financiero, reembolso por</t>
    </r>
    <r>
      <rPr>
        <sz val="9"/>
        <color indexed="64"/>
        <rFont val="Arial"/>
        <family val="2"/>
      </rPr>
      <t xml:space="preserve"> almuerzo a parsonal de la institucion participando en la realizacion de  </t>
    </r>
    <r>
      <rPr>
        <b/>
        <sz val="9"/>
        <color indexed="64"/>
        <rFont val="Arial"/>
        <family val="2"/>
      </rPr>
      <t>“Acto Presentación del Manual de Formación para Aplicadores y Distribuidores de Plaguicidas en Agricultura”</t>
    </r>
    <r>
      <rPr>
        <sz val="9"/>
        <color indexed="64"/>
        <rFont val="Arial"/>
        <family val="2"/>
      </rPr>
      <t xml:space="preserve"> a realizado los dias 19 de septiembre/17, en el Salón Mirador del Hotel BQ</t>
    </r>
  </si>
  <si>
    <r>
      <rPr>
        <b/>
        <sz val="9"/>
        <color indexed="64"/>
        <rFont val="Arial"/>
        <family val="2"/>
      </rPr>
      <t xml:space="preserve">YUBERCA YBELISA CABRERA VARGAS,   </t>
    </r>
    <r>
      <rPr>
        <sz val="9"/>
        <color indexed="64"/>
        <rFont val="Arial"/>
        <family val="2"/>
      </rPr>
      <t>pago de sueldo correspondiente al mes de septiembre/17 , por realizar trabajos en Dpto. RR.HH: Dpto. Administrativo durante según contrato No. 0013-2017, solicitud y documentación anexa.</t>
    </r>
    <r>
      <rPr>
        <sz val="12"/>
        <color indexed="64"/>
        <rFont val="Times New Roman"/>
        <family val="1"/>
      </rPr>
      <t xml:space="preserve">  </t>
    </r>
  </si>
  <si>
    <r>
      <t xml:space="preserve">PONTIFICIA UNIVERSIDAD CATOLICA MADRE Y MAESTRA, 13vo. desembolso como aporte del CONIAF en la realización de Maestría en “Dirección de Proyectos” a </t>
    </r>
    <r>
      <rPr>
        <b/>
        <sz val="9"/>
        <color rgb="FFFF0000"/>
        <rFont val="Arial"/>
        <family val="2"/>
      </rPr>
      <t>Mistral Valenzuela Mateo,</t>
    </r>
    <r>
      <rPr>
        <b/>
        <sz val="9"/>
        <color indexed="64"/>
        <rFont val="Arial"/>
        <family val="2"/>
      </rPr>
      <t xml:space="preserve"> matrícula 2016-5790, según contrato No.018-2016, solicitud y docu-mentación  anexa.</t>
    </r>
  </si>
  <si>
    <r>
      <t xml:space="preserve">Sobrante del CK #14790 d/f 08/09/17 </t>
    </r>
    <r>
      <rPr>
        <sz val="9"/>
        <color indexed="64"/>
        <rFont val="Arial"/>
        <family val="2"/>
      </rPr>
      <t xml:space="preserve">a favor </t>
    </r>
    <r>
      <rPr>
        <b/>
        <sz val="9"/>
        <color indexed="64"/>
        <rFont val="Arial"/>
        <family val="2"/>
      </rPr>
      <t xml:space="preserve">ANAFRANC DE LOS SANTOS ARIAS,  </t>
    </r>
    <r>
      <rPr>
        <sz val="9"/>
        <color indexed="64"/>
        <rFont val="Arial"/>
        <family val="2"/>
      </rPr>
      <t>Aux. Adm. del Depto. Adm. y Financiero, para apoyo logistico para imprevistos que puedan incurrir en la realizacion de  “Acto Presentación del Manual de Formación para Aplicadores y Distribuidores de Plaguicidas en Agricultura” a realizarse los dias 19 de septiembre/17, en el Salón Mirador del Hotel BQ</t>
    </r>
  </si>
  <si>
    <r>
      <t xml:space="preserve">Devolucion Ck #14780 d/f 01/09/17 </t>
    </r>
    <r>
      <rPr>
        <sz val="9"/>
        <color indexed="64"/>
        <rFont val="Arial"/>
        <family val="2"/>
      </rPr>
      <t>a favor de</t>
    </r>
    <r>
      <rPr>
        <b/>
        <sz val="9"/>
        <color indexed="64"/>
        <rFont val="Arial"/>
        <family val="2"/>
      </rPr>
      <t xml:space="preserve"> MALDANE CUELLO ESPINOSA, </t>
    </r>
    <r>
      <rPr>
        <sz val="9"/>
        <color indexed="64"/>
        <rFont val="Arial"/>
        <family val="2"/>
      </rPr>
      <t xml:space="preserve">Cédula de identidad y electoral No. 018-0017238-7, Analista de Proyecto DEPMARENA, para cubrir apoyo logístico, coordinación, preparación de alimentos e imprevistos en el curso “Agricultura Orgánica”, dirigidos a 35 técnicos y productores, a realizarse los días 15 y 16 de septiembre 2017, en la Comunidad El Aguacate de Toma, Santiago Rodríguez </t>
    </r>
    <r>
      <rPr>
        <b/>
        <sz val="9"/>
        <color indexed="64"/>
        <rFont val="Arial"/>
        <family val="2"/>
      </rPr>
      <t>(Actividad suspendida)</t>
    </r>
  </si>
  <si>
    <r>
      <t>MALDANE CUELLO ESPINOSA</t>
    </r>
    <r>
      <rPr>
        <sz val="9"/>
        <color indexed="64"/>
        <rFont val="Arial"/>
        <family val="2"/>
      </rPr>
      <t xml:space="preserve">, Analista de Proyecto DEPMARENA, para cubrir apoyo logístico, coordinación, preparación de alimentos e imprevistos en el curso </t>
    </r>
    <r>
      <rPr>
        <b/>
        <sz val="9"/>
        <color indexed="64"/>
        <rFont val="Arial"/>
        <family val="2"/>
      </rPr>
      <t>“Agricultura Orgánica”</t>
    </r>
    <r>
      <rPr>
        <sz val="9"/>
        <color indexed="64"/>
        <rFont val="Arial"/>
        <family val="2"/>
      </rPr>
      <t>, dirigidos a 35 técnicos y productores, a realizarse los días 29 y 30 de septiembre 2017, en Villa Los Almácigos, Santiago Rodríguez</t>
    </r>
  </si>
  <si>
    <r>
      <t>HD GRAPH ESTUDIO GRAFICO,</t>
    </r>
    <r>
      <rPr>
        <sz val="9"/>
        <color indexed="64"/>
        <rFont val="Arial"/>
        <family val="2"/>
      </rPr>
      <t xml:space="preserve"> Pago 80% restante por edición, efectos y grabación del ‘Manual Audiovisual del Programa de Inducción” de la Institución, segun factura #.0021 d/f 22/08/17,contrato No.017-2017</t>
    </r>
  </si>
  <si>
    <t>Cancelacion certificado financiero 402-01-011-004122-7 del Banco de Reservas</t>
  </si>
  <si>
    <r>
      <t>GRUPO DIARIO LIBRE, S. A.,</t>
    </r>
    <r>
      <rPr>
        <sz val="9"/>
        <color indexed="64"/>
        <rFont val="Arial"/>
        <family val="2"/>
      </rPr>
      <t xml:space="preserve"> Por concepto de Publicacion en el Periodico del Concurso Externo de Soporte Informatico del, segun cotizacion d/f 22/09/17, solicitud y documentos anexos. Factura original contra entrega de cheque.</t>
    </r>
  </si>
  <si>
    <r>
      <t xml:space="preserve"> </t>
    </r>
    <r>
      <rPr>
        <b/>
        <sz val="9"/>
        <color indexed="64"/>
        <rFont val="Arial"/>
        <family val="2"/>
      </rPr>
      <t>GD GROUP, SRL</t>
    </r>
    <r>
      <rPr>
        <sz val="9"/>
        <color indexed="64"/>
        <rFont val="Arial"/>
        <family val="2"/>
      </rPr>
      <t xml:space="preserve"> Pago por concepto de impresión de</t>
    </r>
    <r>
      <rPr>
        <b/>
        <sz val="9"/>
        <color indexed="64"/>
        <rFont val="Arial"/>
        <family val="2"/>
      </rPr>
      <t xml:space="preserve"> (132)</t>
    </r>
    <r>
      <rPr>
        <sz val="9"/>
        <color indexed="64"/>
        <rFont val="Arial"/>
        <family val="2"/>
      </rPr>
      <t xml:space="preserve"> ejemplares del </t>
    </r>
    <r>
      <rPr>
        <b/>
        <sz val="9"/>
        <color indexed="64"/>
        <rFont val="Arial"/>
        <family val="2"/>
      </rPr>
      <t>“Libro Formacion para Aplicadores y Distribuidores de Plaguicidas en Agricultura”</t>
    </r>
    <r>
      <rPr>
        <sz val="9"/>
        <color indexed="64"/>
        <rFont val="Arial"/>
        <family val="2"/>
      </rPr>
      <t xml:space="preserve"> de la Institución, segun factura </t>
    </r>
    <r>
      <rPr>
        <b/>
        <sz val="9"/>
        <color indexed="64"/>
        <rFont val="Arial"/>
        <family val="2"/>
      </rPr>
      <t>#.0051</t>
    </r>
    <r>
      <rPr>
        <sz val="9"/>
        <color indexed="64"/>
        <rFont val="Arial"/>
        <family val="2"/>
      </rPr>
      <t xml:space="preserve"> </t>
    </r>
  </si>
  <si>
    <t>Transferencia de la Cta. No. 240-006802-4 a la Cta. No.100-01-314-000223-0</t>
  </si>
  <si>
    <t>Depositos</t>
  </si>
  <si>
    <t>Emision de cheques</t>
  </si>
  <si>
    <t>Transferencia</t>
  </si>
  <si>
    <t xml:space="preserve">SEPTIEMBRE 2017 </t>
  </si>
  <si>
    <t>314-000223-0</t>
  </si>
  <si>
    <t>Cheque No.</t>
  </si>
  <si>
    <t>Balance inicial al 01 de Septiembre 2017</t>
  </si>
  <si>
    <t>*000100</t>
  </si>
  <si>
    <r>
      <t>HENRY ALBERTO GUERRERO PICHARDO, 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de alimentación (almuerzo, desayunos, meriendas y refrigerios)</t>
    </r>
    <r>
      <rPr>
        <b/>
        <sz val="8"/>
        <color indexed="64"/>
        <rFont val="Arial"/>
        <family val="2"/>
      </rPr>
      <t xml:space="preserve"> </t>
    </r>
    <r>
      <rPr>
        <sz val="8"/>
        <color indexed="64"/>
        <rFont val="Arial"/>
        <family val="2"/>
      </rPr>
      <t xml:space="preserve">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del cultivo de cacao, en sabana de la Mar, según convenio MEPyD-CONIAF. OGSM: FCC-517-2009/005-00</t>
    </r>
  </si>
  <si>
    <t>*000101</t>
  </si>
  <si>
    <r>
      <t>HENRY ALBERTO GUERRERO PICHARDO,</t>
    </r>
    <r>
      <rPr>
        <sz val="8"/>
        <color indexed="64"/>
        <rFont val="Arial"/>
        <family val="2"/>
      </rPr>
      <t xml:space="preserve"> </t>
    </r>
    <r>
      <rPr>
        <b/>
        <sz val="8"/>
        <color indexed="64"/>
        <rFont val="Arial"/>
        <family val="2"/>
      </rPr>
      <t>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de alimentación (almuerzo, desayunos, meriendas y refrigerios)</t>
    </r>
    <r>
      <rPr>
        <b/>
        <sz val="8"/>
        <color indexed="64"/>
        <rFont val="Arial"/>
        <family val="2"/>
      </rPr>
      <t xml:space="preserve"> </t>
    </r>
    <r>
      <rPr>
        <sz val="8"/>
        <color indexed="64"/>
        <rFont val="Arial"/>
        <family val="2"/>
      </rPr>
      <t xml:space="preserve">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del Municipio del Seibo, según convenio MEPyD-CONIAF. OGSM: FCC-517-2009/005-00</t>
    </r>
  </si>
  <si>
    <t>*000102</t>
  </si>
  <si>
    <r>
      <rPr>
        <b/>
        <sz val="8"/>
        <color indexed="64"/>
        <rFont val="Arial"/>
        <family val="2"/>
      </rPr>
      <t>ORLANDO ANTONIO RODRIGUEZ DE LA HOZ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 del Municipio del Seibo, según convenio MEPyD-CONIAF. OGSM: FCC-517-2009/005-00, solicitud, presupuesto, programa y documentación anexas. Cheque sujeto a liquidación. </t>
    </r>
  </si>
  <si>
    <t>*000103</t>
  </si>
  <si>
    <r>
      <rPr>
        <b/>
        <sz val="8"/>
        <color indexed="64"/>
        <rFont val="Arial"/>
        <family val="2"/>
      </rPr>
      <t>ALEJANDRO MARIA NUÑEZ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 del Municipio del Seibo, según convenio MEPyD-CONIAF. OGSM: FCC-517-2009/005-00, solicitud, presupuesto, programa y documentación anexas. Cheque sujeto a liquidación. </t>
    </r>
  </si>
  <si>
    <t>*000104</t>
  </si>
  <si>
    <r>
      <rPr>
        <b/>
        <sz val="8"/>
        <color indexed="64"/>
        <rFont val="Arial"/>
        <family val="2"/>
      </rPr>
      <t>JOSE LUIS GONZALEZ ESCOLASTICO</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 del Municipio del Seibo, según convenio MEPyD-CONIAF. OGSM: FCC-517-2009/005-00, solicitud, presupuesto, programa y documentación anexas. Cheque sujeto a liquidación. </t>
    </r>
  </si>
  <si>
    <t>*000105</t>
  </si>
  <si>
    <r>
      <rPr>
        <b/>
        <sz val="8"/>
        <color indexed="64"/>
        <rFont val="Arial"/>
        <family val="2"/>
      </rPr>
      <t>JOSE FRANCISCO DE LA CRUZ CASTILLO</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 del Municipio del Seibo, según convenio MEPyD-CONIAF. OGSM: FCC-517-2009/005-00, solicitud, presupuesto, programa y documentación anexas. Cheque sujeto a liquidación. </t>
    </r>
  </si>
  <si>
    <t>*000106</t>
  </si>
  <si>
    <r>
      <rPr>
        <b/>
        <sz val="8"/>
        <color indexed="64"/>
        <rFont val="Arial"/>
        <family val="2"/>
      </rPr>
      <t>RAMON ISIDRO SANTOS MARTINEZ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 del Municipio del Seibo, según convenio MEPyD-CONIAF. OGSM: FCC-517-2009/005-00, solicitud, presupuesto, programa y documentación anexas. Cheque sujeto a liquidación. </t>
    </r>
  </si>
  <si>
    <t>*000107</t>
  </si>
  <si>
    <r>
      <rPr>
        <b/>
        <sz val="8"/>
        <color indexed="64"/>
        <rFont val="Arial"/>
        <family val="2"/>
      </rPr>
      <t>DOMINGO ANTONIO FRANCISCO</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11 y 12 de septiembre del 2017, dirigido a treinta y cinco (35) productores de del Municipio del Seibo, según convenio MEPyD-CONIAF. OGSM: FCC-517-2009/005-00, solicitud, presupuesto, programa y documentación anexas. Cheque sujeto a liquidación. </t>
    </r>
  </si>
  <si>
    <t>*000108</t>
  </si>
  <si>
    <r>
      <t>HENRY ALBERTO GUERRERO PICHARDO,</t>
    </r>
    <r>
      <rPr>
        <sz val="8"/>
        <color indexed="64"/>
        <rFont val="Arial"/>
        <family val="2"/>
      </rPr>
      <t xml:space="preserve"> </t>
    </r>
    <r>
      <rPr>
        <b/>
        <sz val="8"/>
        <color indexed="64"/>
        <rFont val="Arial"/>
        <family val="2"/>
      </rPr>
      <t>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 xml:space="preserve">de Transporte e imprevistos en el curso sobre </t>
    </r>
    <r>
      <rPr>
        <b/>
        <sz val="8"/>
        <color indexed="64"/>
        <rFont val="Arial"/>
        <family val="2"/>
      </rPr>
      <t>“Manejo Tecnológico en el cultivo de Cacao”,</t>
    </r>
    <r>
      <rPr>
        <sz val="8"/>
        <color indexed="64"/>
        <rFont val="Arial"/>
        <family val="2"/>
      </rPr>
      <t xml:space="preserve"> a realizarse los días  11,  12, 13 y 14 de septiembre del 2017, dirigido a treinta y cinco (35) productores del Municipio del Seibo y Sabana de la mar, según convenio MEPyD-CONIAF. OGSM: FCC-517-2009/005-00</t>
    </r>
  </si>
  <si>
    <t>*000109</t>
  </si>
  <si>
    <t>*000110</t>
  </si>
  <si>
    <r>
      <rPr>
        <b/>
        <sz val="8"/>
        <color indexed="64"/>
        <rFont val="Arial"/>
        <family val="2"/>
      </rPr>
      <t>ORLANDO ANTONIO RODRIGUEZ DE LA HOZ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</si>
  <si>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*000111</t>
  </si>
  <si>
    <r>
      <rPr>
        <b/>
        <sz val="8"/>
        <color indexed="64"/>
        <rFont val="Arial"/>
        <family val="2"/>
      </rPr>
      <t>ALEJANDRO MARIA NUÑEZ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</si>
  <si>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*000112</t>
  </si>
  <si>
    <r>
      <rPr>
        <b/>
        <sz val="8"/>
        <color indexed="64"/>
        <rFont val="Arial"/>
        <family val="2"/>
      </rPr>
      <t>JOSE LUIS GONZALEZ ESCOLASTICO</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</si>
  <si>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*000113</t>
  </si>
  <si>
    <r>
      <rPr>
        <b/>
        <sz val="8"/>
        <color indexed="64"/>
        <rFont val="Arial"/>
        <family val="2"/>
      </rPr>
      <t>JOSE FRANCISCO DE LA CRUZ CASTILLO</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</si>
  <si>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*000114</t>
  </si>
  <si>
    <r>
      <rPr>
        <b/>
        <sz val="8"/>
        <color indexed="64"/>
        <rFont val="Arial"/>
        <family val="2"/>
      </rPr>
      <t>RAMON ISIDRO SANTOS MARTINEZ</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</si>
  <si>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*000115</t>
  </si>
  <si>
    <r>
      <rPr>
        <b/>
        <sz val="8"/>
        <color indexed="64"/>
        <rFont val="Arial"/>
        <family val="2"/>
      </rPr>
      <t>DOMINGO ANTONIO FRANCISCO</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</si>
  <si>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*000116</t>
  </si>
  <si>
    <t>*000117</t>
  </si>
  <si>
    <r>
      <rPr>
        <b/>
        <sz val="8"/>
        <color indexed="64"/>
        <rFont val="Arial"/>
        <family val="2"/>
      </rPr>
      <t>NELSIDA MARIA MARTINEZ DE ACOSTA</t>
    </r>
    <r>
      <rPr>
        <sz val="8"/>
        <color indexed="64"/>
        <rFont val="Arial"/>
        <family val="2"/>
      </rPr>
      <t xml:space="preserve">, Pago a facilitador en el curso sobre </t>
    </r>
    <r>
      <rPr>
        <b/>
        <sz val="8"/>
        <color indexed="64"/>
        <rFont val="Arial"/>
        <family val="2"/>
      </rPr>
      <t>“Manejo Tecnológico en el cultivo de Cacao”,</t>
    </r>
    <r>
      <rPr>
        <sz val="8"/>
        <color indexed="64"/>
        <rFont val="Arial"/>
        <family val="2"/>
      </rPr>
      <t xml:space="preserve"> a realizarse los días  13 y 14 de septiembre del 2017, dirigido a treinta y cinco (35) productores de del Municipio Sabana de la Mar, según convenio MEPyD-CONIAF. OGSM: FCC-517-2009/005-00,</t>
    </r>
  </si>
  <si>
    <t>*000118</t>
  </si>
  <si>
    <r>
      <t xml:space="preserve">NELSIDA MARIA MARTINEZ DE ACOSTA, </t>
    </r>
    <r>
      <rPr>
        <sz val="8"/>
        <color indexed="64"/>
        <rFont val="Arial"/>
        <family val="2"/>
      </rPr>
      <t xml:space="preserve">Pago a facilitador en el curso sobre “Manejo Tecnológico en el cultivo de Cacao”, a realizarse los días  11 y 12 de septiembre del 2017, dirigido a treinta y cinco (35) productores de del Municipio del Seibo, según convenio MEPyD-CONIAF. OGSM: FCC-517-2009/005-00, solicitud, presupuesto, programa y documentación anexas. Cheque </t>
    </r>
  </si>
  <si>
    <t>*000119</t>
  </si>
  <si>
    <t>*000120</t>
  </si>
  <si>
    <r>
      <t>COLECTOR DE IMPUESTOS INTERNOS</t>
    </r>
    <r>
      <rPr>
        <sz val="8"/>
        <color indexed="64"/>
        <rFont val="Arial"/>
        <family val="2"/>
      </rPr>
      <t>.Pago retenciones por servicios profesionales,otros servicios a proveedores del estado y otras retenciones, correspondiente al mes de agosto/17.</t>
    </r>
  </si>
  <si>
    <t>*000121</t>
  </si>
  <si>
    <t>*000122</t>
  </si>
  <si>
    <r>
      <t>ALEJANDRO MARIA NUÑEZ</t>
    </r>
    <r>
      <rPr>
        <sz val="8"/>
        <color indexed="64"/>
        <rFont val="Arial"/>
        <family val="2"/>
      </rPr>
      <t>, Pago a facilitador en el curso sobre</t>
    </r>
    <r>
      <rPr>
        <b/>
        <sz val="8"/>
        <color indexed="64"/>
        <rFont val="Arial"/>
        <family val="2"/>
      </rPr>
      <t xml:space="preserve"> " Manejo de Cosecha y post cosecha en el cultivo de Cacao”</t>
    </r>
    <r>
      <rPr>
        <sz val="8"/>
        <color indexed="64"/>
        <rFont val="Arial"/>
        <family val="2"/>
      </rPr>
      <t>,dirigido a cuarenta (40) técnicos a realizarse los días 21 al 25 de agosto/17, en la Estación Experimental de Mata Larga, Provincia San Francisco de Macorís, s/convenio MEPyD-CONIAF OGSM: FCC-517-2009/005-00. Solicitud, presupuesto y documentación anexos. sUSTITUYE EL cK. #000060 d/f #15/08/17</t>
    </r>
    <r>
      <rPr>
        <sz val="8"/>
        <color rgb="FFFF0000"/>
        <rFont val="Arial"/>
        <family val="2"/>
      </rPr>
      <t xml:space="preserve"> (NO REPORTAR EN LA DGII PQ SE REPORTO EL Ck 000060 d/f  )</t>
    </r>
  </si>
  <si>
    <r>
      <t>Sobrante del CK #14768 d/f 18/08/17</t>
    </r>
    <r>
      <rPr>
        <sz val="8"/>
        <color indexed="64"/>
        <rFont val="Arial"/>
        <family val="2"/>
      </rPr>
      <t xml:space="preserve"> a favor </t>
    </r>
    <r>
      <rPr>
        <b/>
        <sz val="8"/>
        <color indexed="64"/>
        <rFont val="Arial"/>
        <family val="2"/>
      </rPr>
      <t>HENRY ALBERTO GUERRERO PICHARDO, Enc.</t>
    </r>
    <r>
      <rPr>
        <sz val="8"/>
        <color indexed="64"/>
        <rFont val="Arial"/>
        <family val="2"/>
      </rPr>
      <t xml:space="preserve"> Departamento Agricultura Competitiva, Para cubrir apoyo logístico de Transporte e imprevistos en el curso sobre “Manejo Tecnológico en el cultivo de Cacao”, a realizarse los días  11,  12, 13 y 14 de septiembre del 2017, dirigido a treinta y cinco (35) productores del Municipio del Seibo y Sabana de la mar, según convenio MEPyD-CONIAF. OGSM: FCC-517-2009/005-00</t>
    </r>
  </si>
  <si>
    <t>Transferencia de la Cta. No. 240-006802-4 a la Cta. No. 100-01-314-000223-0, segun cheques #000022  d/ f 12/07/17 y #000040 d/f 26/07/17 de la Cta. No. 314-000223-0</t>
  </si>
  <si>
    <t>*000123</t>
  </si>
  <si>
    <t>*000124</t>
  </si>
  <si>
    <r>
      <t>HENRY ALBERTO GUERRERO PICHARDO, 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de alimentación , combustible, salon y gastos varios</t>
    </r>
    <r>
      <rPr>
        <b/>
        <sz val="8"/>
        <color indexed="64"/>
        <rFont val="Arial"/>
        <family val="2"/>
      </rPr>
      <t xml:space="preserve"> </t>
    </r>
    <r>
      <rPr>
        <sz val="8"/>
        <color indexed="64"/>
        <rFont val="Arial"/>
        <family val="2"/>
      </rPr>
      <t xml:space="preserve">en el curso sobre </t>
    </r>
    <r>
      <rPr>
        <b/>
        <sz val="8"/>
        <color indexed="64"/>
        <rFont val="Arial"/>
        <family val="2"/>
      </rPr>
      <t>“Manejo Tecnológico en el cultivo de Cacao”,</t>
    </r>
    <r>
      <rPr>
        <sz val="8"/>
        <color indexed="64"/>
        <rFont val="Arial"/>
        <family val="2"/>
      </rPr>
      <t xml:space="preserve"> a realizarse los días  13 y 14 de septiembre del 2017, dirigido a  (40) productores del cultivo de cacao, en Estacion experimental en mata larga san Fco. de Macoris, según convenio MEPyD-CONIAF. OGSM: FCC-517-2009/005-00</t>
    </r>
  </si>
  <si>
    <t>*000125</t>
  </si>
  <si>
    <r>
      <t>PROFIT CARIBBEAN GROUP SRL.,</t>
    </r>
    <r>
      <rPr>
        <sz val="8"/>
        <color indexed="64"/>
        <rFont val="Arial"/>
        <family val="2"/>
      </rPr>
      <t>para impresión de 1000 ejemplares de la Guia de Café para ser usado en el diplomado</t>
    </r>
    <r>
      <rPr>
        <b/>
        <sz val="8"/>
        <color indexed="64"/>
        <rFont val="Arial"/>
        <family val="2"/>
      </rPr>
      <t>“Fortalecimiento de capacidades de los actores de la agrocadena de la industria del Cacao,  para el mejoramiento de la calidad  exportable de la República Dominicana”,</t>
    </r>
    <r>
      <rPr>
        <sz val="8"/>
        <color indexed="64"/>
        <rFont val="Arial"/>
        <family val="2"/>
      </rPr>
      <t>s/ convenio MEPyD-CONIAF. OGSM:FCC-517-2009/005-00</t>
    </r>
  </si>
  <si>
    <t>*000126</t>
  </si>
  <si>
    <r>
      <t>HENRY ALBERTO GUERRERO PICHARDO, 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de Transporte, cena y alojamiento</t>
    </r>
    <r>
      <rPr>
        <b/>
        <sz val="8"/>
        <color indexed="64"/>
        <rFont val="Arial"/>
        <family val="2"/>
      </rPr>
      <t xml:space="preserve"> </t>
    </r>
    <r>
      <rPr>
        <sz val="8"/>
        <color indexed="64"/>
        <rFont val="Arial"/>
        <family val="2"/>
      </rPr>
      <t xml:space="preserve">en el curso sobre </t>
    </r>
    <r>
      <rPr>
        <b/>
        <sz val="8"/>
        <color indexed="64"/>
        <rFont val="Arial"/>
        <family val="2"/>
      </rPr>
      <t>“Manejo Tecnológico en el cultivo de Cacao”,</t>
    </r>
    <r>
      <rPr>
        <sz val="8"/>
        <color indexed="64"/>
        <rFont val="Arial"/>
        <family val="2"/>
      </rPr>
      <t xml:space="preserve"> a realizarse del </t>
    </r>
    <r>
      <rPr>
        <b/>
        <sz val="8"/>
        <color indexed="64"/>
        <rFont val="Arial"/>
        <family val="2"/>
      </rPr>
      <t>25 al 28 de septiembre del 2017</t>
    </r>
    <r>
      <rPr>
        <sz val="8"/>
        <color indexed="64"/>
        <rFont val="Arial"/>
        <family val="2"/>
      </rPr>
      <t>, dirigido a  (40) productores del cultivo de cacao, en Estacion experimental en mata larga san Fco. de Macoris, según convenio MEPyD-CONIAF. OGSM: FCC-517-2009/005-00</t>
    </r>
  </si>
  <si>
    <t>*000127</t>
  </si>
  <si>
    <r>
      <t>VICTOR ENRIQUE PAYANO RIVERA,</t>
    </r>
    <r>
      <rPr>
        <sz val="8"/>
        <color indexed="64"/>
        <rFont val="Arial"/>
        <family val="2"/>
      </rPr>
      <t xml:space="preserve"> </t>
    </r>
    <r>
      <rPr>
        <b/>
        <sz val="8"/>
        <color indexed="64"/>
        <rFont val="Arial"/>
        <family val="2"/>
      </rPr>
      <t>Enc</t>
    </r>
    <r>
      <rPr>
        <sz val="8"/>
        <color indexed="64"/>
        <rFont val="Arial"/>
        <family val="2"/>
      </rPr>
      <t xml:space="preserve">.  </t>
    </r>
    <r>
      <rPr>
        <b/>
        <sz val="8"/>
        <color indexed="64"/>
        <rFont val="Arial"/>
        <family val="2"/>
      </rPr>
      <t xml:space="preserve">Depto. Capacitación y Difusión de Tecnología, </t>
    </r>
    <r>
      <rPr>
        <sz val="8"/>
        <color indexed="64"/>
        <rFont val="Arial"/>
        <family val="2"/>
      </rPr>
      <t>para cubrir apoyo logístico para gastos de alojamiento, alimentación y uso de salón, para trenta y cinco (35) participantes en el 3er. Diplomado</t>
    </r>
    <r>
      <rPr>
        <b/>
        <sz val="8"/>
        <color indexed="64"/>
        <rFont val="Arial"/>
        <family val="2"/>
      </rPr>
      <t xml:space="preserve"> “Fortalecimiento de Capacidades en el uso de buenas prácticas agrícolas, manufactureras y comercialización para el café de exportación en la República Dominicana”, </t>
    </r>
    <r>
      <rPr>
        <sz val="8"/>
        <color indexed="64"/>
        <rFont val="Arial"/>
        <family val="2"/>
      </rPr>
      <t xml:space="preserve">a realizarse del </t>
    </r>
    <r>
      <rPr>
        <b/>
        <sz val="8"/>
        <color indexed="64"/>
        <rFont val="Arial"/>
        <family val="2"/>
      </rPr>
      <t xml:space="preserve">25 de septiembre al 07 de octubre/17 </t>
    </r>
    <r>
      <rPr>
        <sz val="8"/>
        <color indexed="64"/>
        <rFont val="Arial"/>
        <family val="2"/>
      </rPr>
      <t>en Manabo Jarabacoa Provincia La vega, s/conv.MEPyD-CONIAF. OGSM: FCC-517-2009/00500</t>
    </r>
  </si>
  <si>
    <t>*000128</t>
  </si>
  <si>
    <t>BENJAMIN DOMINGO TORAL FERNANDEZ,  Pago como facilitador a en el 3er. Diplomado “Fortalecimiento de Capacidades en el uso de buenas prácticas agrícolas, manufactureras y comercialización para el café de exportación en la República Dominicana”, a realizarse del 25 de septiembre al 07 de octubre del 2017 en Manabao Municipio de Jarabacao Prov. La Vega,  s/convenio MEPyD-CONIAF. OGSM: FCC-517-2009/005-00</t>
  </si>
  <si>
    <t>*000129</t>
  </si>
  <si>
    <t>LUIS FELIZ FELIZ,  Pago como facilitador a en el 3er. Diplomado “Fortalecimiento de Capacidades en el uso de buenas prácticas agrícolas, manufactureras y comercialización para el café de exportación en la República Dominicana”, a realizarse del 25 de septiembre al 07 de octubre del 2017 en Manabao Municipio de Jarabacao Prov. La Vega,  s/convenio MEPyD-CONIAF. OGSM: FCC-517-2009/005-00</t>
  </si>
  <si>
    <t>*000130</t>
  </si>
  <si>
    <t>JOSE MIGUEL ROMERO DEL VALLE,  Pago como facilitador a en el 3er. Diplomado “Fortalecimiento de Capacidades en el uso de buenas prácticas agrícolas, manufactureras y comercialización para el café de exportación en la República Dominicana”, a realizarse del 25 de septiembre al 07 de octubre del 2017 en Manabao Municipio de Jarabacao Prov. La Vega,  s/convenio MEPyD-CONIAF. OGSM: FCC-517-2009/005-00</t>
  </si>
  <si>
    <t>*000131</t>
  </si>
  <si>
    <t>FRANK FELIX JESUS OLIVARES ACOSTA,  Pago como facilitador a en el 3er. Diplomado “Fortalecimiento de Capacidades en el uso de buenas prácticas agrícolas, manufactureras y comercialización para el café de exportación en la República Dominicana”, a realizarse del 25 de septiembre al 07 de octubre del 2017 en Manabao Municipio de Jarabacao Prov. La Vega,  s/convenio MEPyD-CONIAF. OGSM: FCC-517-2009/005-00</t>
  </si>
  <si>
    <t>*000132</t>
  </si>
  <si>
    <t>AMADEO PETILU ESCARRAMAN RODRIGUEZ,  Pago como facilitador a en el 3er. Diplomado “Fortalecimiento de Capacidades en el uso de buenas prácticas agrícolas, manufactureras y comercialización para el café de exportación en la República Dominicana”, a realizarse del 25 de septiembre al 07 de octubre del 2017 en Manabao Municipio de Jarabacao Prov. La Vega,  s/convenio MEPyD-CONIAF. OGSM: FCC-517-2009/005-00</t>
  </si>
  <si>
    <t>*000133</t>
  </si>
  <si>
    <t>*000134</t>
  </si>
  <si>
    <r>
      <t xml:space="preserve"> JOSE LUIS GONZALEZ ESCOLASTICO,</t>
    </r>
    <r>
      <rPr>
        <sz val="8"/>
        <color indexed="64"/>
        <rFont val="Arial"/>
        <family val="2"/>
      </rPr>
      <t xml:space="preserve"> 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</si>
  <si>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*000135</t>
  </si>
  <si>
    <t>*000136</t>
  </si>
  <si>
    <r>
      <t xml:space="preserve">ALEJANDRO MARIA NUÑEZ, </t>
    </r>
    <r>
      <rPr>
        <sz val="8"/>
        <color indexed="64"/>
        <rFont val="Arial"/>
        <family val="2"/>
      </rPr>
      <t>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</si>
  <si>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*000137</t>
  </si>
  <si>
    <r>
      <t>ORLANDO ANTONIO RODRIGUEZ DE LA HOZ,</t>
    </r>
    <r>
      <rPr>
        <sz val="8"/>
        <color indexed="64"/>
        <rFont val="Arial"/>
        <family val="2"/>
      </rPr>
      <t xml:space="preserve"> 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</si>
  <si>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*000138</t>
  </si>
  <si>
    <r>
      <t xml:space="preserve">FRANCISCO ALMANZAR  TAVERAS, </t>
    </r>
    <r>
      <rPr>
        <sz val="8"/>
        <color indexed="64"/>
        <rFont val="Arial"/>
        <family val="2"/>
      </rPr>
      <t>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</si>
  <si>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*000139</t>
  </si>
  <si>
    <r>
      <t xml:space="preserve">MARISOL VENTURA LOPEZ, </t>
    </r>
    <r>
      <rPr>
        <sz val="8"/>
        <color indexed="64"/>
        <rFont val="Arial"/>
        <family val="2"/>
      </rPr>
      <t>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</si>
  <si>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*000140</t>
  </si>
  <si>
    <r>
      <t xml:space="preserve">NELSIDA MARIA MARTINEZ, </t>
    </r>
    <r>
      <rPr>
        <sz val="8"/>
        <color indexed="64"/>
        <rFont val="Arial"/>
        <family val="2"/>
      </rPr>
      <t>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</si>
  <si>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*000141</t>
  </si>
  <si>
    <r>
      <t>JOSE FRANCISCO DE LA CRUZ CASTILLO,</t>
    </r>
    <r>
      <rPr>
        <sz val="8"/>
        <color indexed="64"/>
        <rFont val="Arial"/>
        <family val="2"/>
      </rPr>
      <t xml:space="preserve"> 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</si>
  <si>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*000142</t>
  </si>
  <si>
    <r>
      <t xml:space="preserve">RAMON  ISIDRO  SANTOS  MARTINEZ, </t>
    </r>
    <r>
      <rPr>
        <sz val="8"/>
        <color indexed="64"/>
        <rFont val="Arial"/>
        <family val="2"/>
      </rPr>
      <t xml:space="preserve"> Pago como facilitador a incurir en el curso sobre </t>
    </r>
    <r>
      <rPr>
        <b/>
        <sz val="8"/>
        <color indexed="64"/>
        <rFont val="Arial"/>
        <family val="2"/>
      </rPr>
      <t>“Manejo Tecnológico en el cultivo de Cacao”,</t>
    </r>
    <r>
      <rPr>
        <sz val="8"/>
        <color indexed="64"/>
        <rFont val="Arial"/>
        <family val="2"/>
      </rPr>
      <t xml:space="preserve"> a realizarse del </t>
    </r>
    <r>
      <rPr>
        <b/>
        <sz val="8"/>
        <color indexed="64"/>
        <rFont val="Arial"/>
        <family val="2"/>
      </rPr>
      <t xml:space="preserve">25 al 28 de septiembre del 2017, </t>
    </r>
    <r>
      <rPr>
        <sz val="8"/>
        <color indexed="64"/>
        <rFont val="Arial"/>
        <family val="2"/>
      </rPr>
      <t>dirigido a  (40) productores, en la estacion Experimental de mata larga San Fco de Macoris, s/convenio MEPyD-CONIAF. OGSM: FCC-517-2009/005-00</t>
    </r>
  </si>
  <si>
    <t>*000143</t>
  </si>
  <si>
    <r>
      <t xml:space="preserve">JOSE RAMON ACOSTA, </t>
    </r>
    <r>
      <rPr>
        <sz val="8"/>
        <rFont val="Arial"/>
        <family val="2"/>
      </rPr>
      <t>Pago como facilitador a incurir en el curso sobre “Manejo Tecnológico en el cultivo de Cacao”, a realizarse del 25 al 28 de septiembre del 2017, dirigido a  (40) productores, en la estacion Experimental de mata larga San Fco de Macoris, s/convenio MEPyD-CONIAF. OGSM: FCC-517-2009/005-00</t>
    </r>
  </si>
  <si>
    <t>*000144</t>
  </si>
  <si>
    <r>
      <t>HENRY ALBERTO GUERRERO PICHARDO, CEDULA No.001-0146028-5</t>
    </r>
    <r>
      <rPr>
        <sz val="8"/>
        <color indexed="64"/>
        <rFont val="Arial"/>
        <family val="2"/>
      </rPr>
      <t xml:space="preserve">, </t>
    </r>
    <r>
      <rPr>
        <b/>
        <sz val="8"/>
        <color indexed="64"/>
        <rFont val="Arial"/>
        <family val="2"/>
      </rPr>
      <t>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 xml:space="preserve">gastos de alojamiento, cena, transporte e imprevisto en el curso sobre </t>
    </r>
    <r>
      <rPr>
        <b/>
        <sz val="8"/>
        <color indexed="64"/>
        <rFont val="Arial"/>
        <family val="2"/>
      </rPr>
      <t>“Manejo Tecnológico en el Cultivo de Cacao”,</t>
    </r>
    <r>
      <rPr>
        <sz val="8"/>
        <color indexed="64"/>
        <rFont val="Arial"/>
        <family val="2"/>
      </rPr>
      <t xml:space="preserve"> a realizarse del 2</t>
    </r>
    <r>
      <rPr>
        <b/>
        <sz val="8"/>
        <color indexed="64"/>
        <rFont val="Arial"/>
        <family val="2"/>
      </rPr>
      <t xml:space="preserve"> </t>
    </r>
    <r>
      <rPr>
        <sz val="8"/>
        <color indexed="64"/>
        <rFont val="Arial"/>
        <family val="2"/>
      </rPr>
      <t xml:space="preserve">al 6 de octubre del 2017, dirigido a treinta </t>
    </r>
    <r>
      <rPr>
        <b/>
        <sz val="8"/>
        <color indexed="64"/>
        <rFont val="Arial"/>
        <family val="2"/>
      </rPr>
      <t>(30)</t>
    </r>
    <r>
      <rPr>
        <sz val="8"/>
        <color indexed="64"/>
        <rFont val="Arial"/>
        <family val="2"/>
      </rPr>
      <t xml:space="preserve"> participantes, en la Estación Experimental de Mata Larga en San Fco. de Macorís, según convenio MEPyD-CONIAF. OGSM: FCC-517-2009/005-00</t>
    </r>
  </si>
  <si>
    <t>*000145</t>
  </si>
  <si>
    <r>
      <t xml:space="preserve">RAFAEL WILLIAM BAEZ FIGUEREO, </t>
    </r>
    <r>
      <rPr>
        <sz val="8"/>
        <color indexed="64"/>
        <rFont val="Arial"/>
        <family val="2"/>
      </rPr>
      <t xml:space="preserve"> Pago a facilitador a incurir en el curso sobre </t>
    </r>
    <r>
      <rPr>
        <b/>
        <sz val="8"/>
        <color indexed="64"/>
        <rFont val="Arial"/>
        <family val="2"/>
      </rPr>
      <t>“Manejo Tecnológico en el cultivo de Cacao”,</t>
    </r>
    <r>
      <rPr>
        <sz val="8"/>
        <color indexed="64"/>
        <rFont val="Arial"/>
        <family val="2"/>
      </rPr>
      <t xml:space="preserve"> a realizarse del 2 al 6 de octubre del 2017, dirigido a treinta </t>
    </r>
    <r>
      <rPr>
        <b/>
        <sz val="8"/>
        <color indexed="64"/>
        <rFont val="Arial"/>
        <family val="2"/>
      </rPr>
      <t xml:space="preserve">(30) </t>
    </r>
    <r>
      <rPr>
        <sz val="8"/>
        <color indexed="64"/>
        <rFont val="Arial"/>
        <family val="2"/>
      </rPr>
      <t>participantes, en la Estación Experimental de Mata Larga en San Fco. de Macorís, según convenio MEPyD-CONIAF. OGSM: FCC-517-2009/005-00</t>
    </r>
  </si>
  <si>
    <t>*000146</t>
  </si>
  <si>
    <r>
      <t xml:space="preserve">CESAR AUGUSTO MARTINEZ MATEO, </t>
    </r>
    <r>
      <rPr>
        <sz val="8"/>
        <color indexed="64"/>
        <rFont val="Arial"/>
        <family val="2"/>
      </rPr>
      <t xml:space="preserve">Pago a facilitador a incurir en el curso sobre </t>
    </r>
    <r>
      <rPr>
        <b/>
        <sz val="8"/>
        <color indexed="64"/>
        <rFont val="Arial"/>
        <family val="2"/>
      </rPr>
      <t>“Manejo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</si>
  <si>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*000147</t>
  </si>
  <si>
    <r>
      <rPr>
        <b/>
        <sz val="8"/>
        <color indexed="64"/>
        <rFont val="Arial"/>
        <family val="2"/>
      </rPr>
      <t>ORLANDO ANTONIO RODRIGUEZ</t>
    </r>
    <r>
      <rPr>
        <sz val="8"/>
        <color indexed="64"/>
        <rFont val="Arial"/>
        <family val="2"/>
      </rPr>
      <t xml:space="preserve">,  Pago a facilitador a incurir en el curso sobre </t>
    </r>
    <r>
      <rPr>
        <b/>
        <sz val="8"/>
        <color indexed="64"/>
        <rFont val="Arial"/>
        <family val="2"/>
      </rPr>
      <t>“Manejo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</si>
  <si>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*000148</t>
  </si>
  <si>
    <r>
      <t xml:space="preserve">MARISOL VENTURA LOPEZ, </t>
    </r>
    <r>
      <rPr>
        <sz val="8"/>
        <color indexed="64"/>
        <rFont val="Arial"/>
        <family val="2"/>
      </rPr>
      <t>Pago a facilitador a incurir en el curso sobre</t>
    </r>
    <r>
      <rPr>
        <b/>
        <sz val="8"/>
        <color indexed="64"/>
        <rFont val="Arial"/>
        <family val="2"/>
      </rPr>
      <t xml:space="preserve"> “Manejo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</si>
  <si>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*000149</t>
  </si>
  <si>
    <r>
      <rPr>
        <b/>
        <sz val="8"/>
        <color indexed="64"/>
        <rFont val="Arial"/>
        <family val="2"/>
      </rPr>
      <t>JOSE LUIS GONZALEZ ESCOLASTICO</t>
    </r>
    <r>
      <rPr>
        <sz val="8"/>
        <color indexed="64"/>
        <rFont val="Arial"/>
        <family val="2"/>
      </rPr>
      <t xml:space="preserve">, Pago a facilitador a incurir en el curso sobre </t>
    </r>
    <r>
      <rPr>
        <b/>
        <sz val="8"/>
        <color indexed="64"/>
        <rFont val="Arial"/>
        <family val="2"/>
      </rPr>
      <t>“Manejo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</si>
  <si>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*000150</t>
  </si>
  <si>
    <r>
      <rPr>
        <b/>
        <sz val="8"/>
        <color indexed="64"/>
        <rFont val="Arial"/>
        <family val="2"/>
      </rPr>
      <t>ALEJANDRO MARIA NUÑEZ</t>
    </r>
    <r>
      <rPr>
        <sz val="8"/>
        <color indexed="64"/>
        <rFont val="Arial"/>
        <family val="2"/>
      </rPr>
      <t xml:space="preserve">, Pago a facilitador a incurir en el curso sobre </t>
    </r>
    <r>
      <rPr>
        <b/>
        <sz val="8"/>
        <color indexed="64"/>
        <rFont val="Arial"/>
        <family val="2"/>
      </rPr>
      <t>“Manejo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</si>
  <si>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*000151</t>
  </si>
  <si>
    <r>
      <t xml:space="preserve">JOSE FRANCISCO DE LA CRUZ CASTILLO, </t>
    </r>
    <r>
      <rPr>
        <sz val="8"/>
        <color indexed="64"/>
        <rFont val="Arial"/>
        <family val="2"/>
      </rPr>
      <t>Pago a facilitador a incurir en el curso sobre</t>
    </r>
    <r>
      <rPr>
        <b/>
        <sz val="8"/>
        <color indexed="64"/>
        <rFont val="Arial"/>
        <family val="2"/>
      </rPr>
      <t xml:space="preserve"> “Manejo Tecnológico en el cultivo de Cacao”,</t>
    </r>
    <r>
      <rPr>
        <sz val="8"/>
        <color indexed="64"/>
        <rFont val="Arial"/>
        <family val="2"/>
      </rPr>
      <t xml:space="preserve"> a realizarse del 2 al 6 de octubre del 2017, dirigido a treinta (30) participantes, en la Estación Experimental de Mata Larga en San Fco. de Macorís, según convenio MEPyD-CONIAF. OGSM: FCC-517-2009/005-00</t>
    </r>
  </si>
  <si>
    <t>*000152</t>
  </si>
  <si>
    <r>
      <t>DOMINGO ANTONIO FRANCISCO,</t>
    </r>
    <r>
      <rPr>
        <sz val="8"/>
        <color indexed="64"/>
        <rFont val="Arial"/>
        <family val="2"/>
      </rPr>
      <t xml:space="preserve"> Pago como facilitador a incurir en el curso sobre </t>
    </r>
    <r>
      <rPr>
        <b/>
        <sz val="8"/>
        <color indexed="64"/>
        <rFont val="Arial"/>
        <family val="2"/>
      </rPr>
      <t>“Manejo Tecnológico en el cultivo de Cacao”</t>
    </r>
    <r>
      <rPr>
        <sz val="8"/>
        <color indexed="64"/>
        <rFont val="Arial"/>
        <family val="2"/>
      </rPr>
      <t>, a realizarse del 25 al 28 de septiembre del 2017, dirigido a  (40) productores, en la estacion Experimental de mata larga San Fco de Macorís, según convenio MEPyD-CONIAF. OGSM: FCC-517-2009/005-00</t>
    </r>
  </si>
  <si>
    <t>*000153</t>
  </si>
  <si>
    <r>
      <t xml:space="preserve">MARIANELA CONCE CONCE DE POLANCO, </t>
    </r>
    <r>
      <rPr>
        <sz val="8"/>
        <color indexed="64"/>
        <rFont val="Arial"/>
        <family val="2"/>
      </rPr>
      <t>Pago a facilitador a incurir en el curso sobre</t>
    </r>
    <r>
      <rPr>
        <b/>
        <sz val="8"/>
        <color indexed="64"/>
        <rFont val="Arial"/>
        <family val="2"/>
      </rPr>
      <t xml:space="preserve"> “Manejo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</si>
  <si>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*000154</t>
  </si>
  <si>
    <r>
      <t xml:space="preserve">YENCY MARIA CASTILLO ALMANZAR, </t>
    </r>
    <r>
      <rPr>
        <sz val="8"/>
        <color indexed="64"/>
        <rFont val="Arial"/>
        <family val="2"/>
      </rPr>
      <t>Pago a facilitador a incurir en el curso sobre</t>
    </r>
    <r>
      <rPr>
        <b/>
        <sz val="8"/>
        <color indexed="64"/>
        <rFont val="Arial"/>
        <family val="2"/>
      </rPr>
      <t xml:space="preserve"> “Manejo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</si>
  <si>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*000155</t>
  </si>
  <si>
    <r>
      <t xml:space="preserve">SOCORRO ANA MARTINA DEL R. GARCIA PANTALEON, </t>
    </r>
    <r>
      <rPr>
        <sz val="8"/>
        <color indexed="64"/>
        <rFont val="Arial"/>
        <family val="2"/>
      </rPr>
      <t>Pago a facilitador a incurir en el curso sobre</t>
    </r>
    <r>
      <rPr>
        <b/>
        <sz val="8"/>
        <color indexed="64"/>
        <rFont val="Arial"/>
        <family val="2"/>
      </rPr>
      <t xml:space="preserve"> “Manejo Tecnológico en el cultivo de Cacao”,</t>
    </r>
    <r>
      <rPr>
        <sz val="8"/>
        <color indexed="64"/>
        <rFont val="Arial"/>
        <family val="2"/>
      </rPr>
      <t xml:space="preserve"> a realizarse del 2 al 6 de octubre del 2017, dirigido a treinta (30) participantes, en la Estación Experimental de Mata Larga en San Fco. de Macorís, según convenio MEPyD-CONIAF. OGSM: FCC-517-2009/005-00</t>
    </r>
  </si>
  <si>
    <t>*000156</t>
  </si>
  <si>
    <r>
      <rPr>
        <b/>
        <sz val="8"/>
        <color indexed="64"/>
        <rFont val="Arial"/>
        <family val="2"/>
      </rPr>
      <t>MARISOL MOREL REYES</t>
    </r>
    <r>
      <rPr>
        <sz val="8"/>
        <color indexed="64"/>
        <rFont val="Arial"/>
        <family val="2"/>
      </rPr>
      <t xml:space="preserve">, Pago a facilitador a incurir en el curso sobre </t>
    </r>
    <r>
      <rPr>
        <b/>
        <sz val="8"/>
        <color indexed="64"/>
        <rFont val="Arial"/>
        <family val="2"/>
      </rPr>
      <t>“Manejo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</si>
  <si>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*000157</t>
  </si>
  <si>
    <r>
      <t>FRANCISCO ALMANZAR TAVERAS,</t>
    </r>
    <r>
      <rPr>
        <sz val="8"/>
        <color indexed="64"/>
        <rFont val="Arial"/>
        <family val="2"/>
      </rPr>
      <t xml:space="preserve"> Pago a facilitador a incurir en el curso sobre</t>
    </r>
    <r>
      <rPr>
        <b/>
        <sz val="8"/>
        <color indexed="64"/>
        <rFont val="Arial"/>
        <family val="2"/>
      </rPr>
      <t xml:space="preserve"> “Manejo Tecnológico en el cultivo de Cacao”</t>
    </r>
    <r>
      <rPr>
        <sz val="8"/>
        <color indexed="64"/>
        <rFont val="Arial"/>
        <family val="2"/>
      </rPr>
      <t>, a realizarse del 2 al 6 de octubre del 2017, dirigido a treinta (30) participantes, en la Estación Experimental de Mata Larga en San Fco. de Macorís, según convenio MEPyD-CONIAF. OGSM: FCC-517-2009/005-00</t>
    </r>
  </si>
  <si>
    <t>*000158</t>
  </si>
  <si>
    <r>
      <t>HENRY ALBERTO GUERRERO PICHARDO, Enc</t>
    </r>
    <r>
      <rPr>
        <sz val="8"/>
        <color indexed="64"/>
        <rFont val="Arial"/>
        <family val="2"/>
      </rPr>
      <t xml:space="preserve">. </t>
    </r>
    <r>
      <rPr>
        <b/>
        <sz val="8"/>
        <color indexed="64"/>
        <rFont val="Arial"/>
        <family val="2"/>
      </rPr>
      <t xml:space="preserve">Departamento Agricultura Competitiva, </t>
    </r>
    <r>
      <rPr>
        <sz val="8"/>
        <color indexed="64"/>
        <rFont val="Arial"/>
        <family val="2"/>
      </rPr>
      <t>Para cubrir apoyo logístico</t>
    </r>
    <r>
      <rPr>
        <b/>
        <sz val="8"/>
        <color indexed="64"/>
        <rFont val="Arial"/>
        <family val="2"/>
      </rPr>
      <t xml:space="preserve"> </t>
    </r>
    <r>
      <rPr>
        <sz val="8"/>
        <color indexed="64"/>
        <rFont val="Arial"/>
        <family val="2"/>
      </rPr>
      <t>de Transporte, cena y alojamiento</t>
    </r>
    <r>
      <rPr>
        <b/>
        <sz val="8"/>
        <color indexed="64"/>
        <rFont val="Arial"/>
        <family val="2"/>
      </rPr>
      <t xml:space="preserve"> </t>
    </r>
    <r>
      <rPr>
        <sz val="8"/>
        <color indexed="64"/>
        <rFont val="Arial"/>
        <family val="2"/>
      </rPr>
      <t xml:space="preserve">en el curso sobre </t>
    </r>
    <r>
      <rPr>
        <b/>
        <sz val="8"/>
        <color indexed="64"/>
        <rFont val="Arial"/>
        <family val="2"/>
      </rPr>
      <t>“Manejo Tecnológico en el cultivo de Cacao”,</t>
    </r>
    <r>
      <rPr>
        <sz val="8"/>
        <color indexed="64"/>
        <rFont val="Arial"/>
        <family val="2"/>
      </rPr>
      <t xml:space="preserve"> a realizarse del 02 al 06 octubre</t>
    </r>
    <r>
      <rPr>
        <b/>
        <sz val="8"/>
        <color indexed="64"/>
        <rFont val="Arial"/>
        <family val="2"/>
      </rPr>
      <t xml:space="preserve"> del 2017</t>
    </r>
    <r>
      <rPr>
        <sz val="8"/>
        <color indexed="64"/>
        <rFont val="Arial"/>
        <family val="2"/>
      </rPr>
      <t>, dirigido a  (40) productores del cultivo de cacao, en Estacion experimental en mata larga san Fco. de Macoris, según convenio MEPyD-CONIAF. OGSM: FCC-517-2009/005-00</t>
    </r>
  </si>
  <si>
    <r>
      <t xml:space="preserve">Transferencia de la Cta. No. 240-006802-4 a la Cta. No. 100-01-314-000223-0 </t>
    </r>
    <r>
      <rPr>
        <b/>
        <sz val="8"/>
        <color rgb="FFFF0000"/>
        <rFont val="Arial"/>
        <family val="2"/>
      </rPr>
      <t>(En Calidad de prestamos)</t>
    </r>
  </si>
  <si>
    <r>
      <rPr>
        <b/>
        <sz val="8"/>
        <color indexed="64"/>
        <rFont val="Arial"/>
        <family val="2"/>
      </rPr>
      <t>Sobrante del CK #000126 d/f 20/09/17</t>
    </r>
    <r>
      <rPr>
        <sz val="8"/>
        <color indexed="64"/>
        <rFont val="Arial"/>
        <family val="2"/>
      </rPr>
      <t xml:space="preserve"> a favor </t>
    </r>
    <r>
      <rPr>
        <b/>
        <sz val="8"/>
        <color indexed="64"/>
        <rFont val="Arial"/>
        <family val="2"/>
      </rPr>
      <t xml:space="preserve">HENRY ALBERTO GUERRERO PICHARDO, </t>
    </r>
    <r>
      <rPr>
        <sz val="8"/>
        <color indexed="64"/>
        <rFont val="Arial"/>
        <family val="2"/>
      </rPr>
      <t>Enc. Departamento Agricultura Competitiva, Para cubrir apoyo logístico de Transporte, cena y alojamiento en el curso sobre “Manejo Tecnológico en el cultivo de Cacao”, a realizarse del 25 al 28 de septiembre del 2017, dirigido a  (40) productores del cultivo de cacao, en Estacion experimental en mata larga san Fco. de Macoris, según convenio MEPyD-CONIAF. OGSM: FCC-517-2009/005-00</t>
    </r>
  </si>
  <si>
    <r>
      <rPr>
        <b/>
        <sz val="8"/>
        <color indexed="64"/>
        <rFont val="Arial"/>
        <family val="2"/>
      </rPr>
      <t>Sobrante del CK #000124 d/f 19/09/17</t>
    </r>
    <r>
      <rPr>
        <sz val="8"/>
        <color indexed="64"/>
        <rFont val="Arial"/>
        <family val="2"/>
      </rPr>
      <t xml:space="preserve"> a favor </t>
    </r>
    <r>
      <rPr>
        <b/>
        <sz val="8"/>
        <color indexed="64"/>
        <rFont val="Arial"/>
        <family val="2"/>
      </rPr>
      <t xml:space="preserve">HENRY ALBERTO GUERRERO PICHARDO, </t>
    </r>
    <r>
      <rPr>
        <sz val="8"/>
        <color indexed="64"/>
        <rFont val="Arial"/>
        <family val="2"/>
      </rPr>
      <t>Enc. Departamento Agricultura Competitiva, Para cubrir apoyo logístico de alimentación , combustible, salon y gastos varios en el curso sobre “Manejo Tecnológico en el cultivo de Cacao”, a realizarse los días  13 y 14 de septiembre del 2017, dirigido a  (40) productores del cultivo de cacao, en Estacion experimental en mata larga san Fco. de Macoris, según convenio MEPyD-CONIAF. OGSM: FCC-517-2009/005-00</t>
    </r>
  </si>
  <si>
    <t xml:space="preserve"> LIBRAMIENTOS SEPTIEMBRE 2017</t>
  </si>
</sst>
</file>

<file path=xl/styles.xml><?xml version="1.0" encoding="utf-8"?>
<styleSheet xmlns="http://schemas.openxmlformats.org/spreadsheetml/2006/main">
  <numFmts count="2">
    <numFmt numFmtId="43" formatCode="_(* #,##0.00_);_(* \(#,##0.00\);_(* &quot;-&quot;??_);_(@_)"/>
    <numFmt numFmtId="164" formatCode="_-* #,##0.00\ _p_t_a_-;\-* #,##0.00\ _p_t_a_-;_-* &quot;-&quot;??\ _p_t_a_-;_-@_-"/>
  </numFmts>
  <fonts count="25">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9"/>
      <color theme="1"/>
      <name val="Arial"/>
      <family val="2"/>
    </font>
    <font>
      <b/>
      <sz val="9"/>
      <color theme="1"/>
      <name val="Arial"/>
      <family val="2"/>
    </font>
    <font>
      <i/>
      <sz val="9"/>
      <color indexed="64"/>
      <name val="Arial"/>
      <family val="2"/>
    </font>
    <font>
      <b/>
      <sz val="12"/>
      <color indexed="64"/>
      <name val="Times New Roman"/>
      <family val="1"/>
    </font>
    <font>
      <sz val="12"/>
      <color indexed="64"/>
      <name val="Times New Roman"/>
      <family val="1"/>
    </font>
    <font>
      <sz val="9"/>
      <color indexed="8"/>
      <name val="Arial"/>
      <family val="2"/>
    </font>
    <font>
      <b/>
      <sz val="10"/>
      <color indexed="64"/>
      <name val="Arial"/>
      <family val="2"/>
    </font>
    <font>
      <sz val="11"/>
      <color theme="1"/>
      <name val="Calibri"/>
      <family val="2"/>
      <scheme val="minor"/>
    </font>
    <font>
      <b/>
      <sz val="8"/>
      <color indexed="64"/>
      <name val="Arial"/>
      <family val="2"/>
    </font>
    <font>
      <sz val="8"/>
      <color indexed="64"/>
      <name val="Arial"/>
      <family val="2"/>
    </font>
    <font>
      <b/>
      <sz val="8"/>
      <name val="Arial"/>
      <family val="2"/>
    </font>
    <font>
      <sz val="8"/>
      <name val="Arial"/>
      <family val="2"/>
    </font>
    <font>
      <b/>
      <sz val="8"/>
      <color theme="1"/>
      <name val="Arial"/>
      <family val="2"/>
    </font>
    <font>
      <b/>
      <sz val="8"/>
      <color rgb="FFFF0000"/>
      <name val="Arial"/>
      <family val="2"/>
    </font>
    <font>
      <sz val="8"/>
      <color theme="1"/>
      <name val="Arial"/>
      <family val="2"/>
    </font>
    <font>
      <sz val="8"/>
      <color rgb="FFFF0000"/>
      <name val="Arial"/>
      <family val="2"/>
    </font>
    <font>
      <b/>
      <sz val="11"/>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15" fillId="0" borderId="0" applyFont="0" applyFill="0" applyBorder="0" applyAlignment="0" applyProtection="0"/>
  </cellStyleXfs>
  <cellXfs count="130">
    <xf numFmtId="0" fontId="0" fillId="0" borderId="0" xfId="0"/>
    <xf numFmtId="164" fontId="4" fillId="3" borderId="1" xfId="2" applyFont="1" applyFill="1" applyBorder="1" applyAlignment="1"/>
    <xf numFmtId="164" fontId="5" fillId="3" borderId="1" xfId="2" applyFont="1" applyFill="1" applyBorder="1" applyAlignment="1"/>
    <xf numFmtId="164" fontId="4" fillId="3" borderId="1" xfId="2" applyFont="1" applyFill="1" applyBorder="1" applyAlignment="1">
      <alignment horizontal="center"/>
    </xf>
    <xf numFmtId="164" fontId="3" fillId="2" borderId="3" xfId="2" applyFont="1" applyFill="1" applyBorder="1" applyAlignment="1">
      <alignment horizontal="center"/>
    </xf>
    <xf numFmtId="164" fontId="3" fillId="2" borderId="2" xfId="2" applyFont="1" applyFill="1" applyBorder="1" applyAlignment="1">
      <alignment horizontal="center"/>
    </xf>
    <xf numFmtId="164" fontId="3" fillId="3" borderId="1" xfId="2" applyFont="1" applyFill="1" applyBorder="1"/>
    <xf numFmtId="164" fontId="8" fillId="3" borderId="1" xfId="2" applyFont="1" applyFill="1" applyBorder="1" applyAlignment="1">
      <alignment horizontal="center"/>
    </xf>
    <xf numFmtId="164" fontId="6" fillId="3" borderId="1" xfId="2" applyFont="1" applyFill="1" applyBorder="1" applyAlignment="1">
      <alignment horizontal="center"/>
    </xf>
    <xf numFmtId="164" fontId="5" fillId="3" borderId="1" xfId="2" applyFont="1" applyFill="1" applyBorder="1" applyAlignment="1">
      <alignment horizontal="center"/>
    </xf>
    <xf numFmtId="164" fontId="9" fillId="3" borderId="1" xfId="2" applyFont="1" applyFill="1" applyBorder="1" applyAlignment="1">
      <alignment horizontal="center"/>
    </xf>
    <xf numFmtId="164" fontId="3" fillId="3" borderId="1" xfId="2" applyFont="1" applyFill="1" applyBorder="1" applyAlignment="1">
      <alignment horizontal="center"/>
    </xf>
    <xf numFmtId="164" fontId="7" fillId="3" borderId="1" xfId="2" applyFont="1" applyFill="1" applyBorder="1" applyAlignment="1">
      <alignment horizontal="center"/>
    </xf>
    <xf numFmtId="164" fontId="6" fillId="0" borderId="1" xfId="2" applyFont="1" applyFill="1" applyBorder="1" applyAlignment="1">
      <alignment horizontal="center"/>
    </xf>
    <xf numFmtId="164" fontId="5" fillId="0" borderId="1" xfId="2" applyFont="1" applyFill="1" applyBorder="1" applyAlignment="1">
      <alignment horizontal="center"/>
    </xf>
    <xf numFmtId="164" fontId="4" fillId="3" borderId="0" xfId="2" applyFont="1" applyFill="1" applyAlignment="1"/>
    <xf numFmtId="43" fontId="3" fillId="2" borderId="3" xfId="2" applyNumberFormat="1" applyFont="1" applyFill="1" applyBorder="1" applyAlignment="1">
      <alignment horizontal="center"/>
    </xf>
    <xf numFmtId="164" fontId="4" fillId="3" borderId="1" xfId="2" applyFont="1" applyFill="1" applyBorder="1"/>
    <xf numFmtId="164" fontId="5" fillId="3" borderId="1" xfId="2" applyFont="1" applyFill="1" applyBorder="1"/>
    <xf numFmtId="164" fontId="8" fillId="3" borderId="1" xfId="2" applyFont="1" applyFill="1" applyBorder="1" applyAlignment="1"/>
    <xf numFmtId="0" fontId="3" fillId="0" borderId="1" xfId="0" applyNumberFormat="1" applyFont="1" applyFill="1" applyBorder="1"/>
    <xf numFmtId="0" fontId="3" fillId="0" borderId="1" xfId="0" applyFont="1" applyFill="1" applyBorder="1" applyAlignment="1"/>
    <xf numFmtId="0" fontId="10" fillId="0" borderId="1" xfId="0" applyFont="1" applyFill="1" applyBorder="1" applyAlignment="1"/>
    <xf numFmtId="4" fontId="6" fillId="0" borderId="1" xfId="0" applyNumberFormat="1" applyFont="1" applyFill="1" applyBorder="1"/>
    <xf numFmtId="43" fontId="4" fillId="0" borderId="1" xfId="0" applyNumberFormat="1" applyFont="1" applyFill="1" applyBorder="1" applyAlignment="1"/>
    <xf numFmtId="14" fontId="3" fillId="2" borderId="3" xfId="0" applyNumberFormat="1" applyFont="1" applyFill="1" applyBorder="1" applyAlignment="1">
      <alignment horizontal="center" wrapText="1"/>
    </xf>
    <xf numFmtId="0" fontId="3" fillId="2" borderId="1" xfId="0" applyFont="1" applyFill="1" applyBorder="1" applyAlignment="1">
      <alignment horizontal="center"/>
    </xf>
    <xf numFmtId="0" fontId="3" fillId="2" borderId="0" xfId="0" applyFont="1" applyFill="1" applyBorder="1" applyAlignment="1">
      <alignment horizontal="center"/>
    </xf>
    <xf numFmtId="4" fontId="3" fillId="2" borderId="3" xfId="0" applyNumberFormat="1" applyFont="1" applyFill="1" applyBorder="1" applyAlignment="1">
      <alignment horizontal="center"/>
    </xf>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xf>
    <xf numFmtId="4" fontId="3" fillId="2" borderId="2" xfId="0" applyNumberFormat="1" applyFont="1" applyFill="1" applyBorder="1" applyAlignment="1">
      <alignment horizontal="center" vertical="top"/>
    </xf>
    <xf numFmtId="14" fontId="4" fillId="0" borderId="1" xfId="0" applyNumberFormat="1" applyFont="1" applyFill="1" applyBorder="1"/>
    <xf numFmtId="0" fontId="4" fillId="3" borderId="1" xfId="0" applyFont="1" applyFill="1" applyBorder="1" applyAlignment="1">
      <alignment horizontal="right"/>
    </xf>
    <xf numFmtId="0" fontId="3" fillId="0" borderId="1" xfId="0" applyFont="1" applyFill="1" applyBorder="1" applyAlignment="1">
      <alignment wrapText="1"/>
    </xf>
    <xf numFmtId="0" fontId="4" fillId="3" borderId="1" xfId="0" applyFont="1" applyFill="1" applyBorder="1"/>
    <xf numFmtId="0" fontId="5" fillId="0" borderId="1" xfId="0" applyFont="1" applyBorder="1" applyAlignment="1">
      <alignment wrapText="1"/>
    </xf>
    <xf numFmtId="0" fontId="6" fillId="3" borderId="1" xfId="0" applyNumberFormat="1" applyFont="1" applyFill="1" applyBorder="1" applyAlignment="1"/>
    <xf numFmtId="0" fontId="4" fillId="3" borderId="1" xfId="0" applyFont="1" applyFill="1" applyBorder="1" applyAlignment="1">
      <alignment wrapText="1"/>
    </xf>
    <xf numFmtId="0" fontId="5" fillId="0" borderId="0" xfId="0" applyFont="1" applyAlignment="1">
      <alignment wrapText="1"/>
    </xf>
    <xf numFmtId="4" fontId="5" fillId="0" borderId="1" xfId="0" applyNumberFormat="1" applyFont="1" applyBorder="1" applyAlignment="1">
      <alignment horizontal="center"/>
    </xf>
    <xf numFmtId="0" fontId="5" fillId="3" borderId="0" xfId="0" applyFont="1" applyFill="1" applyAlignment="1">
      <alignment wrapText="1"/>
    </xf>
    <xf numFmtId="0" fontId="5" fillId="3" borderId="1" xfId="0" applyFont="1" applyFill="1" applyBorder="1" applyAlignment="1">
      <alignment horizontal="right"/>
    </xf>
    <xf numFmtId="0" fontId="4" fillId="3" borderId="1" xfId="0" applyNumberFormat="1" applyFont="1" applyFill="1" applyBorder="1" applyAlignment="1">
      <alignment horizontal="justify"/>
    </xf>
    <xf numFmtId="0" fontId="5" fillId="4" borderId="0" xfId="0" applyFont="1" applyFill="1" applyAlignment="1">
      <alignment wrapText="1"/>
    </xf>
    <xf numFmtId="0" fontId="5" fillId="3" borderId="1" xfId="0" applyNumberFormat="1" applyFont="1" applyFill="1" applyBorder="1" applyAlignment="1">
      <alignment wrapText="1"/>
    </xf>
    <xf numFmtId="14" fontId="4" fillId="3" borderId="1" xfId="0" applyNumberFormat="1" applyFont="1" applyFill="1" applyBorder="1"/>
    <xf numFmtId="164" fontId="13" fillId="3" borderId="1" xfId="2" applyFont="1" applyFill="1" applyBorder="1" applyAlignment="1">
      <alignment horizontal="center"/>
    </xf>
    <xf numFmtId="0" fontId="5" fillId="3" borderId="1" xfId="0" applyFont="1" applyFill="1" applyBorder="1" applyAlignment="1">
      <alignment wrapText="1"/>
    </xf>
    <xf numFmtId="0" fontId="4" fillId="4" borderId="0" xfId="0" applyFont="1" applyFill="1" applyAlignment="1">
      <alignment wrapText="1"/>
    </xf>
    <xf numFmtId="14" fontId="4" fillId="3" borderId="1" xfId="0" applyNumberFormat="1" applyFont="1" applyFill="1" applyBorder="1" applyAlignment="1">
      <alignment horizontal="right"/>
    </xf>
    <xf numFmtId="0" fontId="5" fillId="4" borderId="1" xfId="0" applyFont="1" applyFill="1" applyBorder="1" applyAlignment="1">
      <alignment wrapText="1"/>
    </xf>
    <xf numFmtId="0" fontId="5" fillId="3" borderId="1" xfId="0" applyFont="1" applyFill="1" applyBorder="1" applyAlignment="1">
      <alignment horizontal="right" wrapText="1"/>
    </xf>
    <xf numFmtId="0" fontId="4" fillId="3" borderId="0" xfId="0" applyFont="1" applyFill="1" applyBorder="1" applyAlignment="1">
      <alignment horizontal="justify"/>
    </xf>
    <xf numFmtId="0" fontId="4" fillId="3" borderId="1" xfId="0" applyFont="1" applyFill="1" applyBorder="1" applyAlignment="1">
      <alignment horizontal="justify"/>
    </xf>
    <xf numFmtId="0" fontId="11" fillId="4" borderId="1" xfId="0" applyFont="1" applyFill="1" applyBorder="1" applyAlignment="1">
      <alignment horizontal="justify"/>
    </xf>
    <xf numFmtId="0" fontId="5" fillId="3" borderId="1" xfId="0" applyNumberFormat="1" applyFont="1" applyFill="1" applyBorder="1" applyAlignment="1">
      <alignment horizontal="justify"/>
    </xf>
    <xf numFmtId="0" fontId="5" fillId="4" borderId="1" xfId="0" applyFont="1" applyFill="1" applyBorder="1" applyAlignment="1">
      <alignment horizontal="justify" vertical="center"/>
    </xf>
    <xf numFmtId="0" fontId="4" fillId="4" borderId="1" xfId="0" applyFont="1" applyFill="1" applyBorder="1" applyAlignment="1">
      <alignment wrapText="1"/>
    </xf>
    <xf numFmtId="164" fontId="5" fillId="3" borderId="2" xfId="0" applyNumberFormat="1" applyFont="1" applyFill="1" applyBorder="1" applyAlignment="1">
      <alignment horizontal="center"/>
    </xf>
    <xf numFmtId="0" fontId="5" fillId="3" borderId="1" xfId="0" applyFont="1" applyFill="1" applyBorder="1" applyAlignment="1">
      <alignment horizontal="justify"/>
    </xf>
    <xf numFmtId="0" fontId="14" fillId="3" borderId="1" xfId="0" applyFont="1" applyFill="1" applyBorder="1" applyAlignment="1">
      <alignment horizontal="justify"/>
    </xf>
    <xf numFmtId="0" fontId="16" fillId="3" borderId="0" xfId="0" applyFont="1" applyFill="1"/>
    <xf numFmtId="0" fontId="16" fillId="3" borderId="0" xfId="0" applyFont="1" applyFill="1" applyBorder="1" applyAlignment="1">
      <alignment wrapText="1"/>
    </xf>
    <xf numFmtId="164" fontId="16" fillId="3" borderId="0" xfId="0" applyNumberFormat="1" applyFont="1" applyFill="1" applyBorder="1"/>
    <xf numFmtId="164" fontId="17" fillId="3" borderId="0" xfId="4" applyNumberFormat="1" applyFont="1" applyFill="1" applyBorder="1" applyAlignment="1">
      <alignment horizontal="center"/>
    </xf>
    <xf numFmtId="164" fontId="16" fillId="3" borderId="0" xfId="4" applyNumberFormat="1" applyFont="1" applyFill="1" applyBorder="1" applyAlignment="1">
      <alignment horizontal="center"/>
    </xf>
    <xf numFmtId="14" fontId="18" fillId="2" borderId="1" xfId="0" applyNumberFormat="1" applyFont="1" applyFill="1" applyBorder="1" applyAlignment="1">
      <alignment horizontal="center" wrapText="1"/>
    </xf>
    <xf numFmtId="0" fontId="18" fillId="2" borderId="1" xfId="0" applyFont="1" applyFill="1" applyBorder="1" applyAlignment="1">
      <alignment horizontal="center"/>
    </xf>
    <xf numFmtId="0" fontId="18" fillId="2" borderId="1" xfId="0" applyNumberFormat="1" applyFont="1" applyFill="1" applyBorder="1" applyAlignment="1">
      <alignment horizontal="center"/>
    </xf>
    <xf numFmtId="4" fontId="18" fillId="2" borderId="1" xfId="0" applyNumberFormat="1" applyFont="1" applyFill="1" applyBorder="1" applyAlignment="1">
      <alignment horizontal="center"/>
    </xf>
    <xf numFmtId="164" fontId="18" fillId="2" borderId="1" xfId="4" applyNumberFormat="1" applyFont="1" applyFill="1" applyBorder="1" applyAlignment="1">
      <alignment horizontal="center"/>
    </xf>
    <xf numFmtId="43" fontId="18" fillId="2" borderId="1" xfId="4" applyNumberFormat="1" applyFont="1" applyFill="1" applyBorder="1" applyAlignment="1">
      <alignment horizontal="center"/>
    </xf>
    <xf numFmtId="14" fontId="18" fillId="3" borderId="1" xfId="0" applyNumberFormat="1" applyFont="1" applyFill="1" applyBorder="1" applyAlignment="1">
      <alignment horizontal="center"/>
    </xf>
    <xf numFmtId="0" fontId="18" fillId="3" borderId="1" xfId="0" applyFont="1" applyFill="1" applyBorder="1" applyAlignment="1">
      <alignment horizontal="center"/>
    </xf>
    <xf numFmtId="0" fontId="18" fillId="0" borderId="1" xfId="0" applyFont="1" applyFill="1" applyBorder="1" applyAlignment="1">
      <alignment wrapText="1"/>
    </xf>
    <xf numFmtId="4" fontId="18" fillId="3" borderId="1" xfId="0" applyNumberFormat="1" applyFont="1" applyFill="1" applyBorder="1" applyAlignment="1">
      <alignment horizontal="center" vertical="top"/>
    </xf>
    <xf numFmtId="164" fontId="18" fillId="3" borderId="1" xfId="4" applyNumberFormat="1" applyFont="1" applyFill="1" applyBorder="1" applyAlignment="1">
      <alignment horizontal="center"/>
    </xf>
    <xf numFmtId="43" fontId="18" fillId="3" borderId="1" xfId="0" applyNumberFormat="1" applyFont="1" applyFill="1" applyBorder="1" applyAlignment="1">
      <alignment horizontal="right"/>
    </xf>
    <xf numFmtId="14" fontId="19" fillId="3" borderId="1" xfId="0" applyNumberFormat="1" applyFont="1" applyFill="1" applyBorder="1" applyAlignment="1">
      <alignment horizontal="center"/>
    </xf>
    <xf numFmtId="49" fontId="20" fillId="3" borderId="1" xfId="0" applyNumberFormat="1" applyFont="1" applyFill="1" applyBorder="1" applyAlignment="1">
      <alignment horizontal="right"/>
    </xf>
    <xf numFmtId="0" fontId="16" fillId="0" borderId="1" xfId="0" applyFont="1" applyBorder="1" applyAlignment="1">
      <alignment wrapText="1"/>
    </xf>
    <xf numFmtId="164" fontId="17" fillId="3" borderId="1" xfId="4" applyNumberFormat="1" applyFont="1" applyFill="1" applyBorder="1"/>
    <xf numFmtId="164" fontId="17" fillId="3" borderId="1" xfId="4" applyNumberFormat="1" applyFont="1" applyFill="1" applyBorder="1" applyAlignment="1"/>
    <xf numFmtId="43" fontId="19" fillId="3" borderId="1" xfId="0" applyNumberFormat="1" applyFont="1" applyFill="1" applyBorder="1" applyAlignment="1">
      <alignment horizontal="center"/>
    </xf>
    <xf numFmtId="14" fontId="17" fillId="3" borderId="1" xfId="0" applyNumberFormat="1" applyFont="1" applyFill="1" applyBorder="1" applyAlignment="1">
      <alignment wrapText="1"/>
    </xf>
    <xf numFmtId="0" fontId="17" fillId="4" borderId="1" xfId="0" applyFont="1" applyFill="1" applyBorder="1" applyAlignment="1">
      <alignment horizontal="justify"/>
    </xf>
    <xf numFmtId="164" fontId="19" fillId="3" borderId="1" xfId="4" applyNumberFormat="1" applyFont="1" applyFill="1" applyBorder="1" applyAlignment="1"/>
    <xf numFmtId="0" fontId="16" fillId="3" borderId="1" xfId="0" applyFont="1" applyFill="1" applyBorder="1" applyAlignment="1">
      <alignment horizontal="right"/>
    </xf>
    <xf numFmtId="0" fontId="17" fillId="3" borderId="1" xfId="0" applyFont="1" applyFill="1" applyBorder="1"/>
    <xf numFmtId="164" fontId="21" fillId="3" borderId="1" xfId="4" applyNumberFormat="1" applyFont="1" applyFill="1" applyBorder="1" applyAlignment="1"/>
    <xf numFmtId="0" fontId="17" fillId="4" borderId="1" xfId="0" applyFont="1" applyFill="1" applyBorder="1" applyAlignment="1">
      <alignment wrapText="1"/>
    </xf>
    <xf numFmtId="164" fontId="22" fillId="3" borderId="1" xfId="4" applyNumberFormat="1" applyFont="1" applyFill="1" applyBorder="1" applyAlignment="1"/>
    <xf numFmtId="0" fontId="16" fillId="4" borderId="1" xfId="0" applyNumberFormat="1" applyFont="1" applyFill="1" applyBorder="1" applyAlignment="1">
      <alignment wrapText="1"/>
    </xf>
    <xf numFmtId="14" fontId="17" fillId="3" borderId="1" xfId="0" applyNumberFormat="1" applyFont="1" applyFill="1" applyBorder="1"/>
    <xf numFmtId="0" fontId="16" fillId="0" borderId="1" xfId="0" applyFont="1" applyBorder="1" applyAlignment="1">
      <alignment horizontal="justify"/>
    </xf>
    <xf numFmtId="0" fontId="16" fillId="0" borderId="0" xfId="0" applyFont="1" applyAlignment="1">
      <alignment horizontal="justify"/>
    </xf>
    <xf numFmtId="0" fontId="16" fillId="3" borderId="1" xfId="0" applyFont="1" applyFill="1" applyBorder="1" applyAlignment="1">
      <alignment horizontal="justify"/>
    </xf>
    <xf numFmtId="164" fontId="21" fillId="3" borderId="1" xfId="4" applyNumberFormat="1" applyFont="1" applyFill="1" applyBorder="1" applyAlignment="1">
      <alignment wrapText="1"/>
    </xf>
    <xf numFmtId="0" fontId="16" fillId="3" borderId="1" xfId="0" applyFont="1" applyFill="1" applyBorder="1" applyAlignment="1">
      <alignment horizontal="right" wrapText="1"/>
    </xf>
    <xf numFmtId="0" fontId="16" fillId="0" borderId="1" xfId="0" applyNumberFormat="1" applyFont="1" applyBorder="1" applyAlignment="1">
      <alignment wrapText="1"/>
    </xf>
    <xf numFmtId="164" fontId="16" fillId="3" borderId="1" xfId="4" applyNumberFormat="1" applyFont="1" applyFill="1" applyBorder="1"/>
    <xf numFmtId="0" fontId="16" fillId="3" borderId="1" xfId="0" applyFont="1" applyFill="1" applyBorder="1" applyAlignment="1">
      <alignment wrapText="1"/>
    </xf>
    <xf numFmtId="164" fontId="22" fillId="3" borderId="1" xfId="4" applyNumberFormat="1" applyFont="1" applyFill="1" applyBorder="1" applyAlignment="1">
      <alignment horizontal="center"/>
    </xf>
    <xf numFmtId="0" fontId="16" fillId="4" borderId="1" xfId="0" applyFont="1" applyFill="1" applyBorder="1" applyAlignment="1">
      <alignment wrapText="1"/>
    </xf>
    <xf numFmtId="164" fontId="19" fillId="3" borderId="1" xfId="4" applyNumberFormat="1" applyFont="1" applyFill="1" applyBorder="1" applyAlignment="1">
      <alignment horizontal="center"/>
    </xf>
    <xf numFmtId="0" fontId="17" fillId="3" borderId="1" xfId="0" applyFont="1" applyFill="1" applyBorder="1" applyAlignment="1">
      <alignment wrapText="1"/>
    </xf>
    <xf numFmtId="164" fontId="17" fillId="3" borderId="1" xfId="4" applyNumberFormat="1" applyFont="1" applyFill="1" applyBorder="1" applyAlignment="1">
      <alignment wrapText="1"/>
    </xf>
    <xf numFmtId="0" fontId="16" fillId="4" borderId="0" xfId="0" applyFont="1" applyFill="1" applyAlignment="1">
      <alignment wrapText="1"/>
    </xf>
    <xf numFmtId="0" fontId="16" fillId="3" borderId="3" xfId="0" applyFont="1" applyFill="1" applyBorder="1" applyAlignment="1">
      <alignment horizontal="right" wrapText="1"/>
    </xf>
    <xf numFmtId="0" fontId="17" fillId="3" borderId="3" xfId="0" applyFont="1" applyFill="1" applyBorder="1" applyAlignment="1">
      <alignment wrapText="1"/>
    </xf>
    <xf numFmtId="164" fontId="17" fillId="3" borderId="3" xfId="4" applyNumberFormat="1" applyFont="1" applyFill="1" applyBorder="1" applyAlignment="1">
      <alignment wrapText="1"/>
    </xf>
    <xf numFmtId="164" fontId="22" fillId="3" borderId="1" xfId="4" applyNumberFormat="1" applyFont="1" applyFill="1" applyBorder="1" applyAlignment="1">
      <alignment wrapText="1"/>
    </xf>
    <xf numFmtId="164" fontId="23" fillId="3" borderId="1" xfId="4" applyNumberFormat="1" applyFont="1" applyFill="1" applyBorder="1" applyAlignment="1">
      <alignment wrapText="1"/>
    </xf>
    <xf numFmtId="4" fontId="18" fillId="3" borderId="1" xfId="0" applyNumberFormat="1" applyFont="1" applyFill="1" applyBorder="1" applyAlignment="1">
      <alignment horizontal="center"/>
    </xf>
    <xf numFmtId="0" fontId="18" fillId="4" borderId="1" xfId="0" applyFont="1" applyFill="1" applyBorder="1" applyAlignment="1">
      <alignment horizontal="left" wrapText="1"/>
    </xf>
    <xf numFmtId="14" fontId="17" fillId="0" borderId="1" xfId="0" applyNumberFormat="1" applyFont="1" applyBorder="1"/>
    <xf numFmtId="0" fontId="16" fillId="0" borderId="0" xfId="0" applyFont="1" applyAlignment="1">
      <alignment wrapText="1"/>
    </xf>
    <xf numFmtId="164" fontId="17" fillId="3" borderId="1" xfId="4" applyNumberFormat="1" applyFont="1" applyFill="1" applyBorder="1" applyAlignment="1">
      <alignment horizontal="center"/>
    </xf>
    <xf numFmtId="43" fontId="23" fillId="3" borderId="1" xfId="0" applyNumberFormat="1" applyFont="1" applyFill="1" applyBorder="1" applyAlignment="1">
      <alignment horizontal="center"/>
    </xf>
    <xf numFmtId="0" fontId="16" fillId="4" borderId="1" xfId="0" applyFont="1" applyFill="1" applyBorder="1" applyAlignment="1">
      <alignment horizontal="justify"/>
    </xf>
    <xf numFmtId="164" fontId="16" fillId="3" borderId="1" xfId="0" applyNumberFormat="1" applyFont="1" applyFill="1" applyBorder="1" applyAlignment="1">
      <alignment wrapText="1"/>
    </xf>
    <xf numFmtId="0" fontId="16" fillId="4" borderId="4" xfId="0" applyFont="1" applyFill="1" applyBorder="1" applyAlignment="1">
      <alignment wrapText="1"/>
    </xf>
    <xf numFmtId="164" fontId="13" fillId="3" borderId="1" xfId="4" applyNumberFormat="1" applyFont="1" applyFill="1" applyBorder="1" applyAlignment="1">
      <alignment horizontal="center"/>
    </xf>
    <xf numFmtId="43" fontId="22" fillId="3" borderId="1" xfId="0" applyNumberFormat="1" applyFont="1" applyFill="1" applyBorder="1" applyAlignment="1">
      <alignment horizontal="center"/>
    </xf>
    <xf numFmtId="0" fontId="17" fillId="3" borderId="5" xfId="0" applyFont="1" applyFill="1" applyBorder="1" applyAlignment="1">
      <alignment horizontal="justify"/>
    </xf>
    <xf numFmtId="0" fontId="17" fillId="3" borderId="1" xfId="0" applyFont="1" applyFill="1" applyBorder="1" applyAlignment="1">
      <alignment horizontal="right"/>
    </xf>
    <xf numFmtId="0" fontId="17" fillId="3" borderId="1" xfId="0" applyFont="1" applyFill="1" applyBorder="1" applyAlignment="1">
      <alignment horizontal="justify"/>
    </xf>
    <xf numFmtId="164" fontId="16" fillId="3" borderId="1" xfId="4" applyNumberFormat="1" applyFont="1" applyFill="1" applyBorder="1" applyAlignment="1">
      <alignment horizontal="center"/>
    </xf>
    <xf numFmtId="43" fontId="24" fillId="0" borderId="0" xfId="4" applyFont="1"/>
  </cellXfs>
  <cellStyles count="5">
    <cellStyle name="Millares" xfId="4" builtinId="3"/>
    <cellStyle name="Millares 2" xfId="2"/>
    <cellStyle name="Normal" xfId="0" builtinId="0"/>
    <cellStyle name="Normal 2" xfId="1"/>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F133"/>
  <sheetViews>
    <sheetView tabSelected="1" topLeftCell="A127" workbookViewId="0">
      <selection activeCell="D135" sqref="D135"/>
    </sheetView>
  </sheetViews>
  <sheetFormatPr baseColWidth="10" defaultRowHeight="15"/>
  <cols>
    <col min="1" max="1" width="13.5703125" customWidth="1"/>
    <col min="2" max="2" width="14.7109375" customWidth="1"/>
    <col min="3" max="3" width="57.42578125" customWidth="1"/>
    <col min="4" max="4" width="21.28515625" customWidth="1"/>
    <col min="5" max="5" width="19.42578125" customWidth="1"/>
    <col min="6" max="6" width="21" customWidth="1"/>
  </cols>
  <sheetData>
    <row r="3" spans="1:6">
      <c r="A3" s="20" t="s">
        <v>12</v>
      </c>
      <c r="B3" s="21" t="s">
        <v>0</v>
      </c>
      <c r="C3" s="22"/>
      <c r="D3" s="23"/>
      <c r="E3" s="13"/>
      <c r="F3" s="24"/>
    </row>
    <row r="4" spans="1:6">
      <c r="A4" s="25" t="s">
        <v>1</v>
      </c>
      <c r="B4" s="26" t="s">
        <v>2</v>
      </c>
      <c r="C4" s="27" t="s">
        <v>3</v>
      </c>
      <c r="D4" s="28" t="s">
        <v>4</v>
      </c>
      <c r="E4" s="4" t="s">
        <v>5</v>
      </c>
      <c r="F4" s="16" t="s">
        <v>6</v>
      </c>
    </row>
    <row r="5" spans="1:6">
      <c r="A5" s="29"/>
      <c r="B5" s="30" t="s">
        <v>7</v>
      </c>
      <c r="C5" s="30"/>
      <c r="D5" s="31"/>
      <c r="E5" s="5"/>
      <c r="F5" s="16"/>
    </row>
    <row r="6" spans="1:6">
      <c r="A6" s="32">
        <v>42979</v>
      </c>
      <c r="B6" s="33"/>
      <c r="C6" s="34" t="s">
        <v>13</v>
      </c>
      <c r="D6" s="35"/>
      <c r="E6" s="11"/>
      <c r="F6" s="14">
        <v>825041.08</v>
      </c>
    </row>
    <row r="7" spans="1:6" ht="36.75">
      <c r="A7" s="32">
        <v>42979</v>
      </c>
      <c r="B7" s="33">
        <v>14779</v>
      </c>
      <c r="C7" s="36" t="s">
        <v>14</v>
      </c>
      <c r="D7" s="35"/>
      <c r="E7" s="8">
        <v>5000</v>
      </c>
      <c r="F7" s="14">
        <f>F6+D7-E7</f>
        <v>820041.08</v>
      </c>
    </row>
    <row r="8" spans="1:6" ht="72.75">
      <c r="A8" s="32">
        <v>42979</v>
      </c>
      <c r="B8" s="37">
        <v>14780</v>
      </c>
      <c r="C8" s="36" t="s">
        <v>15</v>
      </c>
      <c r="D8" s="38"/>
      <c r="E8" s="3">
        <v>25134.35</v>
      </c>
      <c r="F8" s="14">
        <f>F6+D8-E8</f>
        <v>799906.73</v>
      </c>
    </row>
    <row r="9" spans="1:6" ht="72.75">
      <c r="A9" s="32">
        <v>42982</v>
      </c>
      <c r="B9" s="37">
        <v>14781</v>
      </c>
      <c r="C9" s="39" t="s">
        <v>16</v>
      </c>
      <c r="D9" s="9"/>
      <c r="E9" s="3">
        <v>4950</v>
      </c>
      <c r="F9" s="14">
        <f t="shared" ref="F9:F44" si="0">F7+D9-E9</f>
        <v>815091.08</v>
      </c>
    </row>
    <row r="10" spans="1:6">
      <c r="A10" s="32">
        <v>42982</v>
      </c>
      <c r="B10" s="37">
        <v>14782</v>
      </c>
      <c r="C10" s="36" t="s">
        <v>8</v>
      </c>
      <c r="D10" s="40"/>
      <c r="E10" s="12">
        <v>0.01</v>
      </c>
      <c r="F10" s="14">
        <f t="shared" si="0"/>
        <v>799906.72</v>
      </c>
    </row>
    <row r="11" spans="1:6">
      <c r="A11" s="32">
        <v>42982</v>
      </c>
      <c r="B11" s="37">
        <v>14783</v>
      </c>
      <c r="C11" s="41" t="s">
        <v>8</v>
      </c>
      <c r="D11" s="40"/>
      <c r="E11" s="12">
        <v>0.01</v>
      </c>
      <c r="F11" s="14">
        <f t="shared" si="0"/>
        <v>815091.07</v>
      </c>
    </row>
    <row r="12" spans="1:6" ht="48.75">
      <c r="A12" s="32">
        <v>42983</v>
      </c>
      <c r="B12" s="37">
        <v>14784</v>
      </c>
      <c r="C12" s="36" t="s">
        <v>17</v>
      </c>
      <c r="D12" s="17"/>
      <c r="E12" s="19">
        <v>26777.81</v>
      </c>
      <c r="F12" s="14">
        <f t="shared" si="0"/>
        <v>773128.90999999992</v>
      </c>
    </row>
    <row r="13" spans="1:6" ht="72.75">
      <c r="A13" s="32">
        <v>42983</v>
      </c>
      <c r="B13" s="42" t="s">
        <v>9</v>
      </c>
      <c r="C13" s="43" t="s">
        <v>18</v>
      </c>
      <c r="D13" s="18">
        <v>126</v>
      </c>
      <c r="E13" s="3"/>
      <c r="F13" s="14">
        <f t="shared" si="0"/>
        <v>815217.07</v>
      </c>
    </row>
    <row r="14" spans="1:6" ht="72.75">
      <c r="A14" s="32">
        <v>42983</v>
      </c>
      <c r="B14" s="42" t="s">
        <v>9</v>
      </c>
      <c r="C14" s="43" t="s">
        <v>19</v>
      </c>
      <c r="D14" s="18">
        <v>1282</v>
      </c>
      <c r="E14" s="3"/>
      <c r="F14" s="14">
        <f t="shared" si="0"/>
        <v>774410.90999999992</v>
      </c>
    </row>
    <row r="15" spans="1:6" ht="72.75">
      <c r="A15" s="32">
        <v>42983</v>
      </c>
      <c r="B15" s="33">
        <v>14785</v>
      </c>
      <c r="C15" s="36" t="s">
        <v>20</v>
      </c>
      <c r="D15" s="18"/>
      <c r="E15" s="8">
        <v>16000</v>
      </c>
      <c r="F15" s="14">
        <f t="shared" si="0"/>
        <v>799217.07</v>
      </c>
    </row>
    <row r="16" spans="1:6" ht="84.75">
      <c r="A16" s="32">
        <v>42983</v>
      </c>
      <c r="B16" s="33">
        <v>14786</v>
      </c>
      <c r="C16" s="44" t="s">
        <v>21</v>
      </c>
      <c r="D16" s="17"/>
      <c r="E16" s="8">
        <v>50461.35</v>
      </c>
      <c r="F16" s="14">
        <f t="shared" si="0"/>
        <v>723949.55999999994</v>
      </c>
    </row>
    <row r="17" spans="1:6" ht="72.75">
      <c r="A17" s="32"/>
      <c r="B17" s="42" t="s">
        <v>9</v>
      </c>
      <c r="C17" s="45" t="s">
        <v>22</v>
      </c>
      <c r="D17" s="18">
        <v>436</v>
      </c>
      <c r="E17" s="8"/>
      <c r="F17" s="14">
        <f t="shared" si="0"/>
        <v>799653.07</v>
      </c>
    </row>
    <row r="18" spans="1:6" ht="60.75">
      <c r="A18" s="46">
        <v>42984</v>
      </c>
      <c r="B18" s="33">
        <v>14787</v>
      </c>
      <c r="C18" s="36" t="s">
        <v>23</v>
      </c>
      <c r="D18" s="17"/>
      <c r="E18" s="3">
        <v>25134.35</v>
      </c>
      <c r="F18" s="14">
        <f t="shared" si="0"/>
        <v>698815.21</v>
      </c>
    </row>
    <row r="19" spans="1:6" ht="36.75">
      <c r="A19" s="46">
        <v>42986</v>
      </c>
      <c r="B19" s="33">
        <v>14788</v>
      </c>
      <c r="C19" s="36" t="s">
        <v>24</v>
      </c>
      <c r="D19" s="17"/>
      <c r="E19" s="3">
        <v>4695</v>
      </c>
      <c r="F19" s="14">
        <f t="shared" si="0"/>
        <v>794958.07</v>
      </c>
    </row>
    <row r="20" spans="1:6" ht="60.75">
      <c r="A20" s="46">
        <v>42986</v>
      </c>
      <c r="B20" s="33">
        <v>14789</v>
      </c>
      <c r="C20" s="36" t="s">
        <v>25</v>
      </c>
      <c r="D20" s="17"/>
      <c r="E20" s="3">
        <v>28800</v>
      </c>
      <c r="F20" s="14">
        <f t="shared" si="0"/>
        <v>670015.21</v>
      </c>
    </row>
    <row r="21" spans="1:6" ht="72.75">
      <c r="A21" s="46">
        <v>42986</v>
      </c>
      <c r="B21" s="33">
        <v>14790</v>
      </c>
      <c r="C21" s="39" t="s">
        <v>26</v>
      </c>
      <c r="D21" s="17"/>
      <c r="E21" s="47">
        <v>35000</v>
      </c>
      <c r="F21" s="14">
        <f t="shared" si="0"/>
        <v>759958.07</v>
      </c>
    </row>
    <row r="22" spans="1:6">
      <c r="A22" s="46">
        <v>42986</v>
      </c>
      <c r="B22" s="33">
        <v>14791</v>
      </c>
      <c r="C22" s="48" t="s">
        <v>8</v>
      </c>
      <c r="D22" s="17"/>
      <c r="E22" s="12">
        <v>0.01</v>
      </c>
      <c r="F22" s="14">
        <f t="shared" si="0"/>
        <v>670015.19999999995</v>
      </c>
    </row>
    <row r="23" spans="1:6" ht="84.75">
      <c r="A23" s="46">
        <v>42986</v>
      </c>
      <c r="B23" s="33">
        <v>14792</v>
      </c>
      <c r="C23" s="49" t="s">
        <v>27</v>
      </c>
      <c r="D23" s="18"/>
      <c r="E23" s="3">
        <v>57630</v>
      </c>
      <c r="F23" s="14">
        <f t="shared" si="0"/>
        <v>702328.07</v>
      </c>
    </row>
    <row r="24" spans="1:6" ht="48.75">
      <c r="A24" s="50" t="s">
        <v>28</v>
      </c>
      <c r="B24" s="33">
        <v>14793</v>
      </c>
      <c r="C24" s="51" t="s">
        <v>29</v>
      </c>
      <c r="D24" s="17"/>
      <c r="E24" s="3">
        <v>29456.61</v>
      </c>
      <c r="F24" s="14">
        <f t="shared" si="0"/>
        <v>640558.59</v>
      </c>
    </row>
    <row r="25" spans="1:6" ht="48.75">
      <c r="A25" s="50" t="s">
        <v>30</v>
      </c>
      <c r="B25" s="33">
        <v>14794</v>
      </c>
      <c r="C25" s="51" t="s">
        <v>31</v>
      </c>
      <c r="D25" s="17"/>
      <c r="E25" s="3">
        <v>21922</v>
      </c>
      <c r="F25" s="14">
        <f t="shared" si="0"/>
        <v>680406.07</v>
      </c>
    </row>
    <row r="26" spans="1:6" ht="72.75">
      <c r="A26" s="46">
        <v>42990</v>
      </c>
      <c r="B26" s="42" t="s">
        <v>32</v>
      </c>
      <c r="C26" s="36" t="s">
        <v>33</v>
      </c>
      <c r="D26" s="17"/>
      <c r="E26" s="9">
        <v>19080</v>
      </c>
      <c r="F26" s="14">
        <f t="shared" si="0"/>
        <v>621478.59</v>
      </c>
    </row>
    <row r="27" spans="1:6" ht="60.75">
      <c r="A27" s="46">
        <v>42990</v>
      </c>
      <c r="B27" s="42" t="s">
        <v>34</v>
      </c>
      <c r="C27" s="36" t="s">
        <v>35</v>
      </c>
      <c r="D27" s="17"/>
      <c r="E27" s="9">
        <v>62010</v>
      </c>
      <c r="F27" s="14">
        <f t="shared" si="0"/>
        <v>618396.06999999995</v>
      </c>
    </row>
    <row r="28" spans="1:6" ht="60.75">
      <c r="A28" s="46">
        <v>42990</v>
      </c>
      <c r="B28" s="42" t="s">
        <v>36</v>
      </c>
      <c r="C28" s="39" t="s">
        <v>37</v>
      </c>
      <c r="D28" s="17"/>
      <c r="E28" s="10">
        <v>98217.64</v>
      </c>
      <c r="F28" s="14">
        <f t="shared" si="0"/>
        <v>523260.94999999995</v>
      </c>
    </row>
    <row r="29" spans="1:6" ht="60.75">
      <c r="A29" s="46">
        <v>42991</v>
      </c>
      <c r="B29" s="42">
        <v>14795</v>
      </c>
      <c r="C29" s="36" t="s">
        <v>38</v>
      </c>
      <c r="D29" s="17"/>
      <c r="E29" s="3">
        <v>4400</v>
      </c>
      <c r="F29" s="14">
        <f t="shared" si="0"/>
        <v>613996.06999999995</v>
      </c>
    </row>
    <row r="30" spans="1:6" ht="24.75">
      <c r="A30" s="46">
        <v>42991</v>
      </c>
      <c r="B30" s="52" t="s">
        <v>9</v>
      </c>
      <c r="C30" s="48" t="s">
        <v>39</v>
      </c>
      <c r="D30" s="18">
        <v>2430</v>
      </c>
      <c r="E30" s="9"/>
      <c r="F30" s="14">
        <f t="shared" si="0"/>
        <v>525690.94999999995</v>
      </c>
    </row>
    <row r="31" spans="1:6" ht="72.75">
      <c r="A31" s="46">
        <v>42991</v>
      </c>
      <c r="B31" s="52" t="s">
        <v>9</v>
      </c>
      <c r="C31" s="53" t="s">
        <v>40</v>
      </c>
      <c r="D31" s="2">
        <v>1837.35</v>
      </c>
      <c r="E31" s="3"/>
      <c r="F31" s="14">
        <f t="shared" si="0"/>
        <v>615833.41999999993</v>
      </c>
    </row>
    <row r="32" spans="1:6" ht="120.75">
      <c r="A32" s="46"/>
      <c r="B32" s="52" t="s">
        <v>9</v>
      </c>
      <c r="C32" s="54" t="s">
        <v>41</v>
      </c>
      <c r="D32" s="2">
        <v>8255</v>
      </c>
      <c r="E32" s="3"/>
      <c r="F32" s="14">
        <f t="shared" si="0"/>
        <v>533945.94999999995</v>
      </c>
    </row>
    <row r="33" spans="1:6" ht="72.75">
      <c r="A33" s="46">
        <v>42997</v>
      </c>
      <c r="B33" s="52" t="s">
        <v>9</v>
      </c>
      <c r="C33" s="54" t="s">
        <v>42</v>
      </c>
      <c r="D33" s="18">
        <v>156.13</v>
      </c>
      <c r="E33" s="3"/>
      <c r="F33" s="14">
        <f t="shared" si="0"/>
        <v>615989.54999999993</v>
      </c>
    </row>
    <row r="34" spans="1:6" ht="72.75">
      <c r="A34" s="46">
        <v>42997</v>
      </c>
      <c r="B34" s="52" t="s">
        <v>9</v>
      </c>
      <c r="C34" s="54" t="s">
        <v>43</v>
      </c>
      <c r="D34" s="18">
        <v>633</v>
      </c>
      <c r="E34" s="3"/>
      <c r="F34" s="14">
        <f t="shared" si="0"/>
        <v>534578.94999999995</v>
      </c>
    </row>
    <row r="35" spans="1:6" ht="120.75">
      <c r="A35" s="46">
        <v>42997</v>
      </c>
      <c r="B35" s="52" t="s">
        <v>9</v>
      </c>
      <c r="C35" s="48" t="s">
        <v>44</v>
      </c>
      <c r="D35" s="18">
        <v>9933</v>
      </c>
      <c r="E35" s="8"/>
      <c r="F35" s="14">
        <f t="shared" si="0"/>
        <v>625922.54999999993</v>
      </c>
    </row>
    <row r="36" spans="1:6" ht="36.75">
      <c r="A36" s="46">
        <v>42998</v>
      </c>
      <c r="B36" s="52" t="s">
        <v>45</v>
      </c>
      <c r="C36" s="48" t="s">
        <v>46</v>
      </c>
      <c r="D36" s="18"/>
      <c r="E36" s="9">
        <v>150000</v>
      </c>
      <c r="F36" s="14">
        <f t="shared" si="0"/>
        <v>384578.94999999995</v>
      </c>
    </row>
    <row r="37" spans="1:6">
      <c r="A37" s="46">
        <v>42998</v>
      </c>
      <c r="B37" s="52">
        <v>14796</v>
      </c>
      <c r="C37" s="36" t="s">
        <v>8</v>
      </c>
      <c r="D37" s="17"/>
      <c r="E37" s="12">
        <v>0.01</v>
      </c>
      <c r="F37" s="14">
        <f t="shared" si="0"/>
        <v>625922.53999999992</v>
      </c>
    </row>
    <row r="38" spans="1:6" ht="36.75">
      <c r="A38" s="46">
        <v>42998</v>
      </c>
      <c r="B38" s="52">
        <v>14797</v>
      </c>
      <c r="C38" s="39" t="s">
        <v>47</v>
      </c>
      <c r="D38" s="17"/>
      <c r="E38" s="3">
        <v>17731.900000000001</v>
      </c>
      <c r="F38" s="14">
        <f t="shared" si="0"/>
        <v>366847.04999999993</v>
      </c>
    </row>
    <row r="39" spans="1:6" ht="108.75">
      <c r="A39" s="46">
        <v>42998</v>
      </c>
      <c r="B39" s="42">
        <v>14798</v>
      </c>
      <c r="C39" s="36" t="s">
        <v>48</v>
      </c>
      <c r="D39" s="35"/>
      <c r="E39" s="1">
        <v>157000</v>
      </c>
      <c r="F39" s="14">
        <f t="shared" si="0"/>
        <v>468922.53999999992</v>
      </c>
    </row>
    <row r="40" spans="1:6" ht="72.75">
      <c r="A40" s="46">
        <v>42998</v>
      </c>
      <c r="B40" s="42">
        <v>14799</v>
      </c>
      <c r="C40" s="36" t="s">
        <v>49</v>
      </c>
      <c r="D40" s="35"/>
      <c r="E40" s="3">
        <v>14035.2</v>
      </c>
      <c r="F40" s="14">
        <f t="shared" si="0"/>
        <v>352811.84999999992</v>
      </c>
    </row>
    <row r="41" spans="1:6" ht="48.75">
      <c r="A41" s="46">
        <v>43000</v>
      </c>
      <c r="B41" s="42">
        <v>14800</v>
      </c>
      <c r="C41" s="55" t="s">
        <v>50</v>
      </c>
      <c r="D41" s="6"/>
      <c r="E41" s="15">
        <v>23040</v>
      </c>
      <c r="F41" s="14">
        <f t="shared" si="0"/>
        <v>445882.53999999992</v>
      </c>
    </row>
    <row r="42" spans="1:6" ht="60.75">
      <c r="A42" s="46">
        <v>43003</v>
      </c>
      <c r="B42" s="42">
        <v>14801</v>
      </c>
      <c r="C42" s="56" t="s">
        <v>51</v>
      </c>
      <c r="D42" s="17"/>
      <c r="E42" s="7">
        <v>36513.449999999997</v>
      </c>
      <c r="F42" s="14">
        <f t="shared" si="0"/>
        <v>316298.39999999991</v>
      </c>
    </row>
    <row r="43" spans="1:6" ht="72.75">
      <c r="A43" s="46">
        <v>43003</v>
      </c>
      <c r="B43" s="42" t="s">
        <v>9</v>
      </c>
      <c r="C43" s="48" t="s">
        <v>52</v>
      </c>
      <c r="D43" s="18">
        <v>2600</v>
      </c>
      <c r="E43" s="10"/>
      <c r="F43" s="14">
        <f t="shared" si="0"/>
        <v>448482.53999999992</v>
      </c>
    </row>
    <row r="44" spans="1:6" ht="84.75">
      <c r="A44" s="46">
        <v>43004</v>
      </c>
      <c r="B44" s="42" t="s">
        <v>9</v>
      </c>
      <c r="C44" s="48" t="s">
        <v>53</v>
      </c>
      <c r="D44" s="18">
        <v>25134.35</v>
      </c>
      <c r="E44" s="10"/>
      <c r="F44" s="14">
        <f t="shared" si="0"/>
        <v>341432.74999999988</v>
      </c>
    </row>
    <row r="45" spans="1:6" ht="60.75">
      <c r="A45" s="46">
        <v>43005</v>
      </c>
      <c r="B45" s="42">
        <v>14802</v>
      </c>
      <c r="C45" s="36" t="s">
        <v>54</v>
      </c>
      <c r="D45" s="35"/>
      <c r="E45" s="7">
        <v>42156.45</v>
      </c>
      <c r="F45" s="14">
        <f>F44+D45-E45</f>
        <v>299276.29999999987</v>
      </c>
    </row>
    <row r="46" spans="1:6" ht="36.75">
      <c r="A46" s="46">
        <v>43005</v>
      </c>
      <c r="B46" s="42">
        <v>14803</v>
      </c>
      <c r="C46" s="44" t="s">
        <v>55</v>
      </c>
      <c r="D46" s="35"/>
      <c r="E46" s="7">
        <v>80004</v>
      </c>
      <c r="F46" s="14">
        <f>F45+D46-E46</f>
        <v>219272.29999999987</v>
      </c>
    </row>
    <row r="47" spans="1:6" ht="24.75">
      <c r="A47" s="46">
        <v>43006</v>
      </c>
      <c r="B47" s="42" t="s">
        <v>9</v>
      </c>
      <c r="C47" s="48" t="s">
        <v>56</v>
      </c>
      <c r="D47" s="18">
        <v>2000000</v>
      </c>
      <c r="E47" s="12"/>
      <c r="F47" s="14">
        <f>F46+D47-E47</f>
        <v>2219272.2999999998</v>
      </c>
    </row>
    <row r="48" spans="1:6" ht="48">
      <c r="A48" s="46">
        <v>43007</v>
      </c>
      <c r="B48" s="42">
        <v>14804</v>
      </c>
      <c r="C48" s="57" t="s">
        <v>57</v>
      </c>
      <c r="D48" s="35"/>
      <c r="E48" s="3">
        <v>11413</v>
      </c>
      <c r="F48" s="14">
        <f t="shared" ref="F48:F49" si="1">F47+D48-E48</f>
        <v>2207859.2999999998</v>
      </c>
    </row>
    <row r="49" spans="1:6" ht="36.75">
      <c r="A49" s="50">
        <v>43007</v>
      </c>
      <c r="B49" s="42">
        <v>14805</v>
      </c>
      <c r="C49" s="58" t="s">
        <v>58</v>
      </c>
      <c r="D49" s="35"/>
      <c r="E49" s="3">
        <v>557858.4</v>
      </c>
      <c r="F49" s="14">
        <f t="shared" si="1"/>
        <v>1650000.9</v>
      </c>
    </row>
    <row r="50" spans="1:6" ht="24.75">
      <c r="A50" s="50">
        <v>43007</v>
      </c>
      <c r="B50" s="42" t="s">
        <v>45</v>
      </c>
      <c r="C50" s="48" t="s">
        <v>59</v>
      </c>
      <c r="D50" s="35"/>
      <c r="E50" s="9">
        <v>400000</v>
      </c>
      <c r="F50" s="14">
        <f>F49+D50-E50</f>
        <v>1250000.8999999999</v>
      </c>
    </row>
    <row r="51" spans="1:6">
      <c r="A51" s="46">
        <v>43008</v>
      </c>
      <c r="B51" s="42"/>
      <c r="C51" s="48" t="s">
        <v>10</v>
      </c>
      <c r="D51" s="35"/>
      <c r="E51" s="9"/>
      <c r="F51" s="59"/>
    </row>
    <row r="52" spans="1:6">
      <c r="A52" s="46"/>
      <c r="B52" s="42"/>
      <c r="C52" s="36" t="s">
        <v>11</v>
      </c>
      <c r="D52" s="17"/>
      <c r="E52" s="3"/>
      <c r="F52" s="59"/>
    </row>
    <row r="53" spans="1:6">
      <c r="A53" s="46"/>
      <c r="B53" s="42"/>
      <c r="C53" s="36" t="s">
        <v>60</v>
      </c>
      <c r="D53" s="18">
        <f>D13+D14+D17+D30+D31+D32+D33+D34+D35+D43+D44+D47</f>
        <v>2052822.83</v>
      </c>
      <c r="E53" s="3"/>
      <c r="F53" s="59"/>
    </row>
    <row r="54" spans="1:6">
      <c r="A54" s="46"/>
      <c r="B54" s="42"/>
      <c r="C54" s="60" t="s">
        <v>61</v>
      </c>
      <c r="D54" s="17"/>
      <c r="E54" s="9">
        <f>E7+E8+E9+E10+E11+E12+E15+E16+E18+E19+E20+E21+E22+E23+E24+E25+E29+E37+E38+E39+E40+E41+E42+E45+E46+E48+E49</f>
        <v>1275113.9100000001</v>
      </c>
      <c r="F54" s="59"/>
    </row>
    <row r="55" spans="1:6">
      <c r="A55" s="46"/>
      <c r="B55" s="42"/>
      <c r="C55" s="61" t="s">
        <v>62</v>
      </c>
      <c r="D55" s="17"/>
      <c r="E55" s="9">
        <f>E26+E27+E28+E36+E50</f>
        <v>729307.64</v>
      </c>
      <c r="F55" s="59"/>
    </row>
    <row r="56" spans="1:6">
      <c r="A56" s="46"/>
      <c r="B56" s="33"/>
      <c r="C56" s="38"/>
      <c r="D56" s="18">
        <f>D51+D53</f>
        <v>2052822.83</v>
      </c>
      <c r="E56" s="9">
        <f>E52+E54+E55</f>
        <v>2004421.5500000003</v>
      </c>
      <c r="F56" s="59"/>
    </row>
    <row r="62" spans="1:6">
      <c r="A62" s="62" t="s">
        <v>63</v>
      </c>
      <c r="B62" s="62" t="s">
        <v>64</v>
      </c>
      <c r="C62" s="63"/>
      <c r="D62" s="64"/>
      <c r="E62" s="65"/>
      <c r="F62" s="66"/>
    </row>
    <row r="63" spans="1:6">
      <c r="A63" s="67" t="s">
        <v>1</v>
      </c>
      <c r="B63" s="68" t="s">
        <v>65</v>
      </c>
      <c r="C63" s="69" t="s">
        <v>3</v>
      </c>
      <c r="D63" s="70" t="s">
        <v>4</v>
      </c>
      <c r="E63" s="71" t="s">
        <v>5</v>
      </c>
      <c r="F63" s="72" t="s">
        <v>6</v>
      </c>
    </row>
    <row r="64" spans="1:6">
      <c r="A64" s="73">
        <v>42979</v>
      </c>
      <c r="B64" s="74"/>
      <c r="C64" s="75" t="s">
        <v>66</v>
      </c>
      <c r="D64" s="76"/>
      <c r="E64" s="77"/>
      <c r="F64" s="78">
        <v>1093081.6100000001</v>
      </c>
    </row>
    <row r="65" spans="1:6" ht="68.25">
      <c r="A65" s="79">
        <v>42984</v>
      </c>
      <c r="B65" s="80" t="s">
        <v>67</v>
      </c>
      <c r="C65" s="81" t="s">
        <v>68</v>
      </c>
      <c r="D65" s="82"/>
      <c r="E65" s="83">
        <v>42875</v>
      </c>
      <c r="F65" s="84">
        <f>F64+D65-E65</f>
        <v>1050206.6100000001</v>
      </c>
    </row>
    <row r="66" spans="1:6" ht="68.25">
      <c r="A66" s="85">
        <v>42984</v>
      </c>
      <c r="B66" s="80" t="s">
        <v>69</v>
      </c>
      <c r="C66" s="81" t="s">
        <v>70</v>
      </c>
      <c r="D66" s="82"/>
      <c r="E66" s="83">
        <v>39648</v>
      </c>
      <c r="F66" s="84">
        <f t="shared" ref="F66:F128" si="2">F65+D66-E66</f>
        <v>1010558.6100000001</v>
      </c>
    </row>
    <row r="67" spans="1:6" ht="68.25">
      <c r="A67" s="85">
        <v>42984</v>
      </c>
      <c r="B67" s="80" t="s">
        <v>71</v>
      </c>
      <c r="C67" s="86" t="s">
        <v>72</v>
      </c>
      <c r="D67" s="82"/>
      <c r="E67" s="87">
        <v>20250</v>
      </c>
      <c r="F67" s="84">
        <f t="shared" si="2"/>
        <v>990308.6100000001</v>
      </c>
    </row>
    <row r="68" spans="1:6" ht="68.25">
      <c r="A68" s="85">
        <v>42984</v>
      </c>
      <c r="B68" s="80" t="s">
        <v>73</v>
      </c>
      <c r="C68" s="86" t="s">
        <v>74</v>
      </c>
      <c r="D68" s="82"/>
      <c r="E68" s="87">
        <v>20250</v>
      </c>
      <c r="F68" s="84">
        <f t="shared" si="2"/>
        <v>970058.6100000001</v>
      </c>
    </row>
    <row r="69" spans="1:6" ht="68.25">
      <c r="A69" s="85">
        <v>42984</v>
      </c>
      <c r="B69" s="80" t="s">
        <v>75</v>
      </c>
      <c r="C69" s="86" t="s">
        <v>76</v>
      </c>
      <c r="D69" s="82"/>
      <c r="E69" s="83">
        <v>16650</v>
      </c>
      <c r="F69" s="84">
        <f t="shared" si="2"/>
        <v>953408.6100000001</v>
      </c>
    </row>
    <row r="70" spans="1:6" ht="68.25">
      <c r="A70" s="85">
        <v>42984</v>
      </c>
      <c r="B70" s="88" t="s">
        <v>77</v>
      </c>
      <c r="C70" s="86" t="s">
        <v>78</v>
      </c>
      <c r="D70" s="89"/>
      <c r="E70" s="83">
        <v>16650</v>
      </c>
      <c r="F70" s="84">
        <f t="shared" si="2"/>
        <v>936758.6100000001</v>
      </c>
    </row>
    <row r="71" spans="1:6" ht="68.25">
      <c r="A71" s="85">
        <v>42984</v>
      </c>
      <c r="B71" s="88" t="s">
        <v>79</v>
      </c>
      <c r="C71" s="86" t="s">
        <v>80</v>
      </c>
      <c r="D71" s="89"/>
      <c r="E71" s="83">
        <v>14850</v>
      </c>
      <c r="F71" s="84">
        <f t="shared" si="2"/>
        <v>921908.6100000001</v>
      </c>
    </row>
    <row r="72" spans="1:6" ht="68.25">
      <c r="A72" s="85">
        <v>42984</v>
      </c>
      <c r="B72" s="88" t="s">
        <v>81</v>
      </c>
      <c r="C72" s="86" t="s">
        <v>82</v>
      </c>
      <c r="D72" s="89"/>
      <c r="E72" s="83">
        <v>14850</v>
      </c>
      <c r="F72" s="84">
        <f t="shared" si="2"/>
        <v>907058.6100000001</v>
      </c>
    </row>
    <row r="73" spans="1:6" ht="68.25">
      <c r="A73" s="85">
        <v>42984</v>
      </c>
      <c r="B73" s="88" t="s">
        <v>83</v>
      </c>
      <c r="C73" s="81" t="s">
        <v>84</v>
      </c>
      <c r="D73" s="89"/>
      <c r="E73" s="87">
        <v>30000</v>
      </c>
      <c r="F73" s="84">
        <f t="shared" si="2"/>
        <v>877058.6100000001</v>
      </c>
    </row>
    <row r="74" spans="1:6">
      <c r="A74" s="85">
        <v>42984</v>
      </c>
      <c r="B74" s="88" t="s">
        <v>85</v>
      </c>
      <c r="C74" s="81" t="s">
        <v>8</v>
      </c>
      <c r="D74" s="89"/>
      <c r="E74" s="90">
        <v>0.01</v>
      </c>
      <c r="F74" s="84">
        <f t="shared" si="2"/>
        <v>877058.60000000009</v>
      </c>
    </row>
    <row r="75" spans="1:6" ht="57">
      <c r="A75" s="85">
        <v>42984</v>
      </c>
      <c r="B75" s="88" t="s">
        <v>86</v>
      </c>
      <c r="C75" s="91" t="s">
        <v>87</v>
      </c>
      <c r="D75" s="89"/>
      <c r="E75" s="87">
        <v>14940</v>
      </c>
      <c r="F75" s="84">
        <f t="shared" si="2"/>
        <v>862118.60000000009</v>
      </c>
    </row>
    <row r="76" spans="1:6" ht="57">
      <c r="A76" s="85">
        <v>42984</v>
      </c>
      <c r="B76" s="88" t="s">
        <v>88</v>
      </c>
      <c r="C76" s="91" t="s">
        <v>89</v>
      </c>
      <c r="D76" s="89"/>
      <c r="E76" s="87">
        <v>14940</v>
      </c>
      <c r="F76" s="84">
        <f t="shared" si="2"/>
        <v>847178.60000000009</v>
      </c>
    </row>
    <row r="77" spans="1:6" ht="57">
      <c r="A77" s="85">
        <v>42984</v>
      </c>
      <c r="B77" s="88" t="s">
        <v>90</v>
      </c>
      <c r="C77" s="91" t="s">
        <v>91</v>
      </c>
      <c r="D77" s="89"/>
      <c r="E77" s="87">
        <v>12240</v>
      </c>
      <c r="F77" s="84">
        <f t="shared" si="2"/>
        <v>834938.60000000009</v>
      </c>
    </row>
    <row r="78" spans="1:6" ht="57">
      <c r="A78" s="85">
        <v>42984</v>
      </c>
      <c r="B78" s="88" t="s">
        <v>92</v>
      </c>
      <c r="C78" s="91" t="s">
        <v>93</v>
      </c>
      <c r="D78" s="89"/>
      <c r="E78" s="87">
        <v>12240</v>
      </c>
      <c r="F78" s="84">
        <f t="shared" si="2"/>
        <v>822698.60000000009</v>
      </c>
    </row>
    <row r="79" spans="1:6" ht="57">
      <c r="A79" s="85">
        <v>42984</v>
      </c>
      <c r="B79" s="88" t="s">
        <v>94</v>
      </c>
      <c r="C79" s="91" t="s">
        <v>95</v>
      </c>
      <c r="D79" s="89"/>
      <c r="E79" s="92">
        <v>8100</v>
      </c>
      <c r="F79" s="84">
        <f t="shared" si="2"/>
        <v>814598.60000000009</v>
      </c>
    </row>
    <row r="80" spans="1:6" ht="57">
      <c r="A80" s="85">
        <v>42984</v>
      </c>
      <c r="B80" s="88" t="s">
        <v>96</v>
      </c>
      <c r="C80" s="91" t="s">
        <v>97</v>
      </c>
      <c r="D80" s="89"/>
      <c r="E80" s="92">
        <v>8100</v>
      </c>
      <c r="F80" s="84">
        <f t="shared" si="2"/>
        <v>806498.60000000009</v>
      </c>
    </row>
    <row r="81" spans="1:6">
      <c r="A81" s="85">
        <v>42984</v>
      </c>
      <c r="B81" s="88" t="s">
        <v>98</v>
      </c>
      <c r="C81" s="81" t="s">
        <v>8</v>
      </c>
      <c r="D81" s="89"/>
      <c r="E81" s="90">
        <v>0.01</v>
      </c>
      <c r="F81" s="84">
        <f t="shared" si="2"/>
        <v>806498.59000000008</v>
      </c>
    </row>
    <row r="82" spans="1:6" ht="57">
      <c r="A82" s="85">
        <v>42984</v>
      </c>
      <c r="B82" s="88" t="s">
        <v>99</v>
      </c>
      <c r="C82" s="91" t="s">
        <v>100</v>
      </c>
      <c r="D82" s="89"/>
      <c r="E82" s="92">
        <v>12240</v>
      </c>
      <c r="F82" s="84">
        <f t="shared" si="2"/>
        <v>794258.59000000008</v>
      </c>
    </row>
    <row r="83" spans="1:6" ht="57">
      <c r="A83" s="85">
        <v>42984</v>
      </c>
      <c r="B83" s="88" t="s">
        <v>101</v>
      </c>
      <c r="C83" s="93" t="s">
        <v>102</v>
      </c>
      <c r="D83" s="89"/>
      <c r="E83" s="92">
        <v>16650</v>
      </c>
      <c r="F83" s="84">
        <f t="shared" si="2"/>
        <v>777608.59000000008</v>
      </c>
    </row>
    <row r="84" spans="1:6">
      <c r="A84" s="94">
        <v>42986</v>
      </c>
      <c r="B84" s="88" t="s">
        <v>103</v>
      </c>
      <c r="C84" s="95" t="s">
        <v>8</v>
      </c>
      <c r="D84" s="89"/>
      <c r="E84" s="90">
        <v>0.01</v>
      </c>
      <c r="F84" s="84">
        <f t="shared" si="2"/>
        <v>777608.58000000007</v>
      </c>
    </row>
    <row r="85" spans="1:6" ht="34.5">
      <c r="A85" s="94">
        <v>42986</v>
      </c>
      <c r="B85" s="88" t="s">
        <v>104</v>
      </c>
      <c r="C85" s="96" t="s">
        <v>105</v>
      </c>
      <c r="D85" s="82"/>
      <c r="E85" s="92">
        <v>33080</v>
      </c>
      <c r="F85" s="84">
        <f t="shared" si="2"/>
        <v>744528.58000000007</v>
      </c>
    </row>
    <row r="86" spans="1:6">
      <c r="A86" s="94">
        <v>42990</v>
      </c>
      <c r="B86" s="88" t="s">
        <v>106</v>
      </c>
      <c r="C86" s="97" t="s">
        <v>8</v>
      </c>
      <c r="D86" s="82"/>
      <c r="E86" s="90">
        <v>0.01</v>
      </c>
      <c r="F86" s="84">
        <f t="shared" si="2"/>
        <v>744528.57000000007</v>
      </c>
    </row>
    <row r="87" spans="1:6" ht="79.5">
      <c r="A87" s="94">
        <v>42990</v>
      </c>
      <c r="B87" s="88" t="s">
        <v>107</v>
      </c>
      <c r="C87" s="97" t="s">
        <v>108</v>
      </c>
      <c r="D87" s="98"/>
      <c r="E87" s="83">
        <v>9000</v>
      </c>
      <c r="F87" s="84">
        <f t="shared" si="2"/>
        <v>735528.57000000007</v>
      </c>
    </row>
    <row r="88" spans="1:6" ht="79.5">
      <c r="A88" s="94">
        <v>42997</v>
      </c>
      <c r="B88" s="99" t="s">
        <v>9</v>
      </c>
      <c r="C88" s="100" t="s">
        <v>109</v>
      </c>
      <c r="D88" s="101">
        <v>8255</v>
      </c>
      <c r="E88" s="83"/>
      <c r="F88" s="84">
        <f t="shared" si="2"/>
        <v>743783.57000000007</v>
      </c>
    </row>
    <row r="89" spans="1:6" ht="34.5">
      <c r="A89" s="94">
        <v>42998</v>
      </c>
      <c r="B89" s="102" t="s">
        <v>45</v>
      </c>
      <c r="C89" s="97" t="s">
        <v>110</v>
      </c>
      <c r="D89" s="101">
        <v>150000</v>
      </c>
      <c r="E89" s="83"/>
      <c r="F89" s="84">
        <f t="shared" si="2"/>
        <v>893783.57000000007</v>
      </c>
    </row>
    <row r="90" spans="1:6">
      <c r="A90" s="94"/>
      <c r="B90" s="99" t="s">
        <v>111</v>
      </c>
      <c r="C90" s="97" t="s">
        <v>8</v>
      </c>
      <c r="D90" s="101"/>
      <c r="E90" s="90">
        <v>0.01</v>
      </c>
      <c r="F90" s="84">
        <f t="shared" si="2"/>
        <v>893783.56</v>
      </c>
    </row>
    <row r="91" spans="1:6" ht="79.5">
      <c r="A91" s="94">
        <v>42998</v>
      </c>
      <c r="B91" s="99" t="s">
        <v>112</v>
      </c>
      <c r="C91" s="81" t="s">
        <v>113</v>
      </c>
      <c r="D91" s="101"/>
      <c r="E91" s="103">
        <v>124800</v>
      </c>
      <c r="F91" s="84">
        <f t="shared" si="2"/>
        <v>768983.56</v>
      </c>
    </row>
    <row r="92" spans="1:6" ht="57">
      <c r="A92" s="94">
        <v>42998</v>
      </c>
      <c r="B92" s="99" t="s">
        <v>114</v>
      </c>
      <c r="C92" s="104" t="s">
        <v>115</v>
      </c>
      <c r="D92" s="82"/>
      <c r="E92" s="103">
        <v>124300</v>
      </c>
      <c r="F92" s="84">
        <f t="shared" si="2"/>
        <v>644683.56000000006</v>
      </c>
    </row>
    <row r="93" spans="1:6" ht="68.25">
      <c r="A93" s="94">
        <v>42998</v>
      </c>
      <c r="B93" s="99" t="s">
        <v>116</v>
      </c>
      <c r="C93" s="81" t="s">
        <v>117</v>
      </c>
      <c r="D93" s="82"/>
      <c r="E93" s="105">
        <v>115920</v>
      </c>
      <c r="F93" s="84">
        <f t="shared" si="2"/>
        <v>528763.56000000006</v>
      </c>
    </row>
    <row r="94" spans="1:6" ht="90.75">
      <c r="A94" s="94">
        <v>42998</v>
      </c>
      <c r="B94" s="99" t="s">
        <v>118</v>
      </c>
      <c r="C94" s="81" t="s">
        <v>119</v>
      </c>
      <c r="D94" s="106"/>
      <c r="E94" s="107">
        <v>315000</v>
      </c>
      <c r="F94" s="84">
        <f t="shared" si="2"/>
        <v>213763.56000000006</v>
      </c>
    </row>
    <row r="95" spans="1:6" ht="79.5">
      <c r="A95" s="94">
        <v>42998</v>
      </c>
      <c r="B95" s="99" t="s">
        <v>120</v>
      </c>
      <c r="C95" s="108" t="s">
        <v>121</v>
      </c>
      <c r="D95" s="106"/>
      <c r="E95" s="107">
        <v>18000</v>
      </c>
      <c r="F95" s="84">
        <f t="shared" si="2"/>
        <v>195763.56000000006</v>
      </c>
    </row>
    <row r="96" spans="1:6" ht="79.5">
      <c r="A96" s="94">
        <v>42998</v>
      </c>
      <c r="B96" s="99" t="s">
        <v>122</v>
      </c>
      <c r="C96" s="104" t="s">
        <v>123</v>
      </c>
      <c r="D96" s="106"/>
      <c r="E96" s="107">
        <v>18000</v>
      </c>
      <c r="F96" s="84">
        <f t="shared" si="2"/>
        <v>177763.56000000006</v>
      </c>
    </row>
    <row r="97" spans="1:6" ht="79.5">
      <c r="A97" s="94">
        <v>42998</v>
      </c>
      <c r="B97" s="99" t="s">
        <v>124</v>
      </c>
      <c r="C97" s="104" t="s">
        <v>125</v>
      </c>
      <c r="D97" s="106"/>
      <c r="E97" s="107">
        <v>27000</v>
      </c>
      <c r="F97" s="84">
        <f t="shared" si="2"/>
        <v>150763.56000000006</v>
      </c>
    </row>
    <row r="98" spans="1:6" ht="79.5">
      <c r="A98" s="94">
        <v>42998</v>
      </c>
      <c r="B98" s="99" t="s">
        <v>126</v>
      </c>
      <c r="C98" s="104" t="s">
        <v>127</v>
      </c>
      <c r="D98" s="106"/>
      <c r="E98" s="107">
        <v>27000</v>
      </c>
      <c r="F98" s="84">
        <f t="shared" si="2"/>
        <v>123763.56000000006</v>
      </c>
    </row>
    <row r="99" spans="1:6" ht="79.5">
      <c r="A99" s="94">
        <v>42998</v>
      </c>
      <c r="B99" s="109" t="s">
        <v>128</v>
      </c>
      <c r="C99" s="108" t="s">
        <v>129</v>
      </c>
      <c r="D99" s="110"/>
      <c r="E99" s="111">
        <v>18000</v>
      </c>
      <c r="F99" s="84">
        <f t="shared" si="2"/>
        <v>105763.56000000006</v>
      </c>
    </row>
    <row r="100" spans="1:6">
      <c r="A100" s="94">
        <v>42998</v>
      </c>
      <c r="B100" s="109" t="s">
        <v>130</v>
      </c>
      <c r="C100" s="102" t="s">
        <v>8</v>
      </c>
      <c r="D100" s="106"/>
      <c r="E100" s="98">
        <v>0.01</v>
      </c>
      <c r="F100" s="84">
        <f t="shared" si="2"/>
        <v>105763.55000000006</v>
      </c>
    </row>
    <row r="101" spans="1:6" ht="57">
      <c r="A101" s="94">
        <v>43000</v>
      </c>
      <c r="B101" s="109" t="s">
        <v>131</v>
      </c>
      <c r="C101" s="104" t="s">
        <v>132</v>
      </c>
      <c r="D101" s="106"/>
      <c r="E101" s="112">
        <v>11250</v>
      </c>
      <c r="F101" s="84">
        <f t="shared" si="2"/>
        <v>94513.550000000061</v>
      </c>
    </row>
    <row r="102" spans="1:6">
      <c r="A102" s="94">
        <v>43000</v>
      </c>
      <c r="B102" s="109" t="s">
        <v>133</v>
      </c>
      <c r="C102" s="102" t="s">
        <v>8</v>
      </c>
      <c r="D102" s="106"/>
      <c r="E102" s="113">
        <v>0.01</v>
      </c>
      <c r="F102" s="84">
        <f t="shared" si="2"/>
        <v>94513.540000000066</v>
      </c>
    </row>
    <row r="103" spans="1:6" ht="57">
      <c r="A103" s="94">
        <v>43000</v>
      </c>
      <c r="B103" s="109" t="s">
        <v>134</v>
      </c>
      <c r="C103" s="104" t="s">
        <v>135</v>
      </c>
      <c r="D103" s="106"/>
      <c r="E103" s="112">
        <v>9900</v>
      </c>
      <c r="F103" s="84">
        <f t="shared" si="2"/>
        <v>84613.540000000066</v>
      </c>
    </row>
    <row r="104" spans="1:6" ht="57">
      <c r="A104" s="94">
        <v>43000</v>
      </c>
      <c r="B104" s="109" t="s">
        <v>136</v>
      </c>
      <c r="C104" s="104" t="s">
        <v>137</v>
      </c>
      <c r="D104" s="106"/>
      <c r="E104" s="112">
        <v>9900</v>
      </c>
      <c r="F104" s="84">
        <f t="shared" si="2"/>
        <v>74713.540000000066</v>
      </c>
    </row>
    <row r="105" spans="1:6" ht="57">
      <c r="A105" s="94">
        <v>43000</v>
      </c>
      <c r="B105" s="109" t="s">
        <v>138</v>
      </c>
      <c r="C105" s="104" t="s">
        <v>139</v>
      </c>
      <c r="D105" s="106"/>
      <c r="E105" s="112">
        <v>8775</v>
      </c>
      <c r="F105" s="84">
        <f t="shared" si="2"/>
        <v>65938.540000000066</v>
      </c>
    </row>
    <row r="106" spans="1:6" ht="57">
      <c r="A106" s="94">
        <v>43000</v>
      </c>
      <c r="B106" s="109" t="s">
        <v>140</v>
      </c>
      <c r="C106" s="104" t="s">
        <v>141</v>
      </c>
      <c r="D106" s="106"/>
      <c r="E106" s="112">
        <v>7200</v>
      </c>
      <c r="F106" s="84">
        <f t="shared" si="2"/>
        <v>58738.540000000066</v>
      </c>
    </row>
    <row r="107" spans="1:6" ht="57">
      <c r="A107" s="94">
        <v>43000</v>
      </c>
      <c r="B107" s="109" t="s">
        <v>142</v>
      </c>
      <c r="C107" s="104" t="s">
        <v>143</v>
      </c>
      <c r="D107" s="106"/>
      <c r="E107" s="112">
        <v>7200</v>
      </c>
      <c r="F107" s="84">
        <f t="shared" si="2"/>
        <v>51538.540000000066</v>
      </c>
    </row>
    <row r="108" spans="1:6" ht="57">
      <c r="A108" s="94">
        <v>43000</v>
      </c>
      <c r="B108" s="109" t="s">
        <v>144</v>
      </c>
      <c r="C108" s="104" t="s">
        <v>145</v>
      </c>
      <c r="D108" s="106"/>
      <c r="E108" s="107">
        <v>5400</v>
      </c>
      <c r="F108" s="84">
        <f t="shared" si="2"/>
        <v>46138.540000000066</v>
      </c>
    </row>
    <row r="109" spans="1:6" ht="57">
      <c r="A109" s="94">
        <v>43000</v>
      </c>
      <c r="B109" s="109" t="s">
        <v>146</v>
      </c>
      <c r="C109" s="104" t="s">
        <v>147</v>
      </c>
      <c r="D109" s="114"/>
      <c r="E109" s="105">
        <v>4050</v>
      </c>
      <c r="F109" s="84">
        <f t="shared" si="2"/>
        <v>42088.540000000066</v>
      </c>
    </row>
    <row r="110" spans="1:6" ht="57">
      <c r="A110" s="94">
        <v>43000</v>
      </c>
      <c r="B110" s="109" t="s">
        <v>148</v>
      </c>
      <c r="C110" s="115" t="s">
        <v>149</v>
      </c>
      <c r="D110" s="114"/>
      <c r="E110" s="105">
        <v>8775</v>
      </c>
      <c r="F110" s="84">
        <f t="shared" si="2"/>
        <v>33313.540000000066</v>
      </c>
    </row>
    <row r="111" spans="1:6" ht="79.5">
      <c r="A111" s="116">
        <v>43005</v>
      </c>
      <c r="B111" s="109" t="s">
        <v>150</v>
      </c>
      <c r="C111" s="117" t="s">
        <v>151</v>
      </c>
      <c r="D111" s="89"/>
      <c r="E111" s="118">
        <v>76650</v>
      </c>
      <c r="F111" s="119">
        <f t="shared" si="2"/>
        <v>-43336.459999999934</v>
      </c>
    </row>
    <row r="112" spans="1:6" ht="57">
      <c r="A112" s="116">
        <v>43005</v>
      </c>
      <c r="B112" s="109" t="s">
        <v>152</v>
      </c>
      <c r="C112" s="104" t="s">
        <v>153</v>
      </c>
      <c r="D112" s="82"/>
      <c r="E112" s="118">
        <v>12870</v>
      </c>
      <c r="F112" s="119">
        <f t="shared" si="2"/>
        <v>-56206.459999999934</v>
      </c>
    </row>
    <row r="113" spans="1:6" ht="57">
      <c r="A113" s="116">
        <v>43005</v>
      </c>
      <c r="B113" s="109" t="s">
        <v>154</v>
      </c>
      <c r="C113" s="120" t="s">
        <v>155</v>
      </c>
      <c r="D113" s="82"/>
      <c r="E113" s="118">
        <v>11700</v>
      </c>
      <c r="F113" s="119">
        <f t="shared" si="2"/>
        <v>-67906.459999999934</v>
      </c>
    </row>
    <row r="114" spans="1:6" ht="57">
      <c r="A114" s="116">
        <v>43005</v>
      </c>
      <c r="B114" s="109" t="s">
        <v>156</v>
      </c>
      <c r="C114" s="86" t="s">
        <v>157</v>
      </c>
      <c r="D114" s="89"/>
      <c r="E114" s="103">
        <v>10800</v>
      </c>
      <c r="F114" s="119">
        <f t="shared" si="2"/>
        <v>-78706.459999999934</v>
      </c>
    </row>
    <row r="115" spans="1:6" ht="57">
      <c r="A115" s="116">
        <v>43005</v>
      </c>
      <c r="B115" s="109" t="s">
        <v>158</v>
      </c>
      <c r="C115" s="104" t="s">
        <v>159</v>
      </c>
      <c r="D115" s="121"/>
      <c r="E115" s="103">
        <v>10800</v>
      </c>
      <c r="F115" s="119">
        <f t="shared" si="2"/>
        <v>-89506.459999999934</v>
      </c>
    </row>
    <row r="116" spans="1:6" ht="57">
      <c r="A116" s="116">
        <v>43005</v>
      </c>
      <c r="B116" s="109" t="s">
        <v>160</v>
      </c>
      <c r="C116" s="91" t="s">
        <v>161</v>
      </c>
      <c r="D116" s="82"/>
      <c r="E116" s="118">
        <v>9000</v>
      </c>
      <c r="F116" s="119">
        <f t="shared" si="2"/>
        <v>-98506.459999999934</v>
      </c>
    </row>
    <row r="117" spans="1:6" ht="57">
      <c r="A117" s="116">
        <v>43005</v>
      </c>
      <c r="B117" s="109" t="s">
        <v>162</v>
      </c>
      <c r="C117" s="86" t="s">
        <v>163</v>
      </c>
      <c r="D117" s="82"/>
      <c r="E117" s="118">
        <v>8100</v>
      </c>
      <c r="F117" s="119">
        <f t="shared" si="2"/>
        <v>-106606.45999999993</v>
      </c>
    </row>
    <row r="118" spans="1:6" ht="57">
      <c r="A118" s="116">
        <v>43005</v>
      </c>
      <c r="B118" s="109" t="s">
        <v>164</v>
      </c>
      <c r="C118" s="104" t="s">
        <v>165</v>
      </c>
      <c r="D118" s="82"/>
      <c r="E118" s="105">
        <v>8100</v>
      </c>
      <c r="F118" s="119">
        <f t="shared" si="2"/>
        <v>-114706.45999999993</v>
      </c>
    </row>
    <row r="119" spans="1:6" ht="57">
      <c r="A119" s="116">
        <v>43005</v>
      </c>
      <c r="B119" s="109" t="s">
        <v>166</v>
      </c>
      <c r="C119" s="120" t="s">
        <v>167</v>
      </c>
      <c r="D119" s="82"/>
      <c r="E119" s="118">
        <v>8100</v>
      </c>
      <c r="F119" s="119">
        <f t="shared" si="2"/>
        <v>-122806.45999999993</v>
      </c>
    </row>
    <row r="120" spans="1:6" ht="57">
      <c r="A120" s="116">
        <v>43005</v>
      </c>
      <c r="B120" s="109" t="s">
        <v>168</v>
      </c>
      <c r="C120" s="120" t="s">
        <v>169</v>
      </c>
      <c r="D120" s="101"/>
      <c r="E120" s="118">
        <v>6300</v>
      </c>
      <c r="F120" s="119">
        <f t="shared" si="2"/>
        <v>-129106.45999999993</v>
      </c>
    </row>
    <row r="121" spans="1:6" ht="57">
      <c r="A121" s="116">
        <v>43005</v>
      </c>
      <c r="B121" s="109" t="s">
        <v>170</v>
      </c>
      <c r="C121" s="120" t="s">
        <v>171</v>
      </c>
      <c r="D121" s="101"/>
      <c r="E121" s="105">
        <v>6300</v>
      </c>
      <c r="F121" s="119">
        <f t="shared" si="2"/>
        <v>-135406.45999999993</v>
      </c>
    </row>
    <row r="122" spans="1:6" ht="57">
      <c r="A122" s="116">
        <v>43005</v>
      </c>
      <c r="B122" s="109" t="s">
        <v>172</v>
      </c>
      <c r="C122" s="122" t="s">
        <v>173</v>
      </c>
      <c r="D122" s="82"/>
      <c r="E122" s="105">
        <v>4500</v>
      </c>
      <c r="F122" s="119">
        <f t="shared" si="2"/>
        <v>-139906.45999999993</v>
      </c>
    </row>
    <row r="123" spans="1:6" ht="57">
      <c r="A123" s="116">
        <v>43005</v>
      </c>
      <c r="B123" s="109" t="s">
        <v>174</v>
      </c>
      <c r="C123" s="86" t="s">
        <v>175</v>
      </c>
      <c r="D123" s="82"/>
      <c r="E123" s="118">
        <v>4500</v>
      </c>
      <c r="F123" s="119">
        <f t="shared" si="2"/>
        <v>-144406.45999999993</v>
      </c>
    </row>
    <row r="124" spans="1:6" ht="57">
      <c r="A124" s="116">
        <v>43005</v>
      </c>
      <c r="B124" s="109" t="s">
        <v>176</v>
      </c>
      <c r="C124" s="120" t="s">
        <v>177</v>
      </c>
      <c r="D124" s="82"/>
      <c r="E124" s="118">
        <v>9000</v>
      </c>
      <c r="F124" s="119">
        <f t="shared" si="2"/>
        <v>-153406.45999999993</v>
      </c>
    </row>
    <row r="125" spans="1:6" ht="68.25">
      <c r="A125" s="116">
        <v>43005</v>
      </c>
      <c r="B125" s="109" t="s">
        <v>178</v>
      </c>
      <c r="C125" s="81" t="s">
        <v>179</v>
      </c>
      <c r="D125" s="82"/>
      <c r="E125" s="118">
        <v>146000</v>
      </c>
      <c r="F125" s="119">
        <f t="shared" si="2"/>
        <v>-299406.45999999996</v>
      </c>
    </row>
    <row r="126" spans="1:6" ht="23.25">
      <c r="A126" s="46">
        <v>43007</v>
      </c>
      <c r="B126" s="109" t="s">
        <v>45</v>
      </c>
      <c r="C126" s="97" t="s">
        <v>180</v>
      </c>
      <c r="D126" s="82">
        <v>400000</v>
      </c>
      <c r="E126" s="123"/>
      <c r="F126" s="124">
        <f t="shared" si="2"/>
        <v>100593.54000000004</v>
      </c>
    </row>
    <row r="127" spans="1:6" ht="79.5">
      <c r="A127" s="46">
        <v>43007</v>
      </c>
      <c r="B127" s="88" t="s">
        <v>9</v>
      </c>
      <c r="C127" s="125" t="s">
        <v>181</v>
      </c>
      <c r="D127" s="82">
        <v>82420</v>
      </c>
      <c r="E127" s="118"/>
      <c r="F127" s="84">
        <f t="shared" si="2"/>
        <v>183013.54000000004</v>
      </c>
    </row>
    <row r="128" spans="1:6" ht="79.5">
      <c r="A128" s="46">
        <v>43007</v>
      </c>
      <c r="B128" s="88" t="s">
        <v>9</v>
      </c>
      <c r="C128" s="125" t="s">
        <v>182</v>
      </c>
      <c r="D128" s="82">
        <v>51600</v>
      </c>
      <c r="E128" s="118"/>
      <c r="F128" s="84">
        <f t="shared" si="2"/>
        <v>234613.54000000004</v>
      </c>
    </row>
    <row r="129" spans="1:6">
      <c r="A129" s="94"/>
      <c r="B129" s="126"/>
      <c r="C129" s="127"/>
      <c r="D129" s="101">
        <f>SUM(D65:D128)</f>
        <v>692275</v>
      </c>
      <c r="E129" s="128">
        <f>SUM(E65:E128)</f>
        <v>1550743.07</v>
      </c>
      <c r="F129" s="84"/>
    </row>
    <row r="133" spans="1:6">
      <c r="C133" s="129" t="s">
        <v>183</v>
      </c>
      <c r="D133" s="129"/>
      <c r="E133" s="129">
        <v>3982989.06</v>
      </c>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2017-10-02T17:14:54Z</dcterms:modified>
</cp:coreProperties>
</file>