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len Ramírez\Desktop\"/>
    </mc:Choice>
  </mc:AlternateContent>
  <xr:revisionPtr revIDLastSave="0" documentId="8_{BE0CF418-61A8-4E4A-B5A0-723CF431207B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CXP - NOVIEMBRE - 2023    " sheetId="343" r:id="rId1"/>
    <sheet name="C X P - NOVIEMBRE-2023. CG  " sheetId="342" r:id="rId2"/>
    <sheet name="C X P - NOVIEMBRE 2023    " sheetId="341" r:id="rId3"/>
  </sheets>
  <externalReferences>
    <externalReference r:id="rId4"/>
  </externalReferences>
  <definedNames>
    <definedName name="_xlnm._FilterDatabase" localSheetId="2" hidden="1">'C X P - NOVIEMBRE 2023    '!$A$5:$FRS$30</definedName>
    <definedName name="_xlnm._FilterDatabase" localSheetId="1" hidden="1">'C X P - NOVIEMBRE-2023. CG  '!$A$6:$FNU$31</definedName>
    <definedName name="_xlnm._FilterDatabase" localSheetId="0" hidden="1">'CXP - NOVIEMBRE - 2023    '!$A$6:$K$14</definedName>
    <definedName name="_xlnm.Print_Area" localSheetId="2">'C X P - NOVIEMBRE 2023    '!$A$1:$L$35</definedName>
    <definedName name="_xlnm.Print_Area" localSheetId="1">'C X P - NOVIEMBRE-2023. CG  '!$C$1:$I$34</definedName>
    <definedName name="_xlnm.Print_Area" localSheetId="0">'CXP - NOVIEMBRE - 2023    '!$A$1:$K$19</definedName>
    <definedName name="_xlnm.Print_Titles" localSheetId="2">'C X P - NOVIEMBRE 2023    '!$1:$5</definedName>
    <definedName name="_xlnm.Print_Titles" localSheetId="1">'C X P - NOVIEMBRE-2023. CG  '!$2:$6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41" l="1"/>
  <c r="G30" i="341"/>
  <c r="G28" i="341"/>
  <c r="H28" i="341"/>
  <c r="F28" i="341"/>
  <c r="F29" i="341"/>
  <c r="H29" i="341" s="1"/>
  <c r="F27" i="341"/>
  <c r="H27" i="341" s="1"/>
  <c r="D30" i="341"/>
  <c r="E15" i="343" l="1"/>
  <c r="G13" i="343"/>
  <c r="G12" i="343"/>
  <c r="G11" i="343"/>
  <c r="G10" i="343"/>
  <c r="G9" i="343"/>
  <c r="G7" i="343"/>
  <c r="G15" i="343" s="1"/>
  <c r="H21" i="342"/>
  <c r="G21" i="342"/>
  <c r="F21" i="342"/>
  <c r="E21" i="342"/>
  <c r="D21" i="342"/>
  <c r="C21" i="342"/>
  <c r="H20" i="342"/>
  <c r="G20" i="342"/>
  <c r="F20" i="342"/>
  <c r="E20" i="342"/>
  <c r="D20" i="342"/>
  <c r="C20" i="342"/>
  <c r="H19" i="342"/>
  <c r="G19" i="342"/>
  <c r="F19" i="342"/>
  <c r="E19" i="342"/>
  <c r="D19" i="342"/>
  <c r="C19" i="342"/>
  <c r="H18" i="342"/>
  <c r="G18" i="342"/>
  <c r="F18" i="342"/>
  <c r="E18" i="342"/>
  <c r="D18" i="342"/>
  <c r="C18" i="342"/>
  <c r="H17" i="342"/>
  <c r="G17" i="342"/>
  <c r="F17" i="342"/>
  <c r="E17" i="342"/>
  <c r="D17" i="342"/>
  <c r="C17" i="342"/>
  <c r="H16" i="342"/>
  <c r="G16" i="342"/>
  <c r="F16" i="342"/>
  <c r="E16" i="342"/>
  <c r="D16" i="342"/>
  <c r="C16" i="342"/>
  <c r="H15" i="342"/>
  <c r="G15" i="342"/>
  <c r="F15" i="342"/>
  <c r="E15" i="342"/>
  <c r="D15" i="342"/>
  <c r="C15" i="342"/>
  <c r="H14" i="342"/>
  <c r="G14" i="342"/>
  <c r="F14" i="342"/>
  <c r="E14" i="342"/>
  <c r="D14" i="342"/>
  <c r="C14" i="342"/>
  <c r="H13" i="342"/>
  <c r="G13" i="342"/>
  <c r="F13" i="342"/>
  <c r="E13" i="342"/>
  <c r="D13" i="342"/>
  <c r="C13" i="342"/>
  <c r="H12" i="342"/>
  <c r="G12" i="342"/>
  <c r="F12" i="342"/>
  <c r="E12" i="342"/>
  <c r="D12" i="342"/>
  <c r="C12" i="342"/>
  <c r="H11" i="342"/>
  <c r="G11" i="342"/>
  <c r="F11" i="342"/>
  <c r="E11" i="342"/>
  <c r="D11" i="342"/>
  <c r="C11" i="342"/>
  <c r="H10" i="342"/>
  <c r="G10" i="342"/>
  <c r="F10" i="342"/>
  <c r="E10" i="342"/>
  <c r="D10" i="342"/>
  <c r="C10" i="342"/>
  <c r="H9" i="342"/>
  <c r="G9" i="342"/>
  <c r="F9" i="342"/>
  <c r="E9" i="342"/>
  <c r="D9" i="342"/>
  <c r="C9" i="342"/>
  <c r="H8" i="342"/>
  <c r="G8" i="342"/>
  <c r="F8" i="342"/>
  <c r="E8" i="342"/>
  <c r="D8" i="342"/>
  <c r="C8" i="342"/>
  <c r="H7" i="342"/>
  <c r="H31" i="342" s="1"/>
  <c r="G7" i="342"/>
  <c r="F7" i="342"/>
  <c r="E7" i="342"/>
  <c r="D7" i="342"/>
  <c r="C7" i="342"/>
  <c r="F26" i="341"/>
  <c r="F25" i="341"/>
  <c r="H25" i="341" s="1"/>
  <c r="H24" i="341"/>
  <c r="H23" i="341"/>
  <c r="H22" i="341"/>
  <c r="H21" i="341"/>
  <c r="H20" i="341"/>
  <c r="H19" i="341"/>
  <c r="H18" i="341"/>
  <c r="H17" i="341"/>
  <c r="H15" i="341"/>
  <c r="H14" i="341"/>
  <c r="H13" i="341"/>
  <c r="H12" i="341"/>
  <c r="H11" i="341"/>
  <c r="H10" i="341"/>
  <c r="H9" i="341"/>
  <c r="H8" i="341"/>
  <c r="H7" i="341"/>
  <c r="H6" i="341"/>
  <c r="G31" i="342" l="1"/>
  <c r="H30" i="341"/>
  <c r="H26" i="341"/>
</calcChain>
</file>

<file path=xl/sharedStrings.xml><?xml version="1.0" encoding="utf-8"?>
<sst xmlns="http://schemas.openxmlformats.org/spreadsheetml/2006/main" count="240" uniqueCount="144">
  <si>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</si>
  <si>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DIRECCION UNIDADES DE UNIDADES INTERNA GUBERNAMENTAL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</si>
  <si>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</si>
  <si>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 xml:space="preserve">                                                       NOVIEMBRE 2023                                                                                                                                                                             </t>
  </si>
  <si>
    <t>CANT.</t>
  </si>
  <si>
    <t>FACTURA NUM.</t>
  </si>
  <si>
    <t>PROVEEDOR</t>
  </si>
  <si>
    <t>CONCEPTO</t>
  </si>
  <si>
    <t>MONTO</t>
  </si>
  <si>
    <t>PAGO/MES</t>
  </si>
  <si>
    <t>BALANCE</t>
  </si>
  <si>
    <t>CONDICION PAGO</t>
  </si>
  <si>
    <t>FECHA FACTURA</t>
  </si>
  <si>
    <t>FECHA RECIBIDA</t>
  </si>
  <si>
    <t>OBSERVACIONES</t>
  </si>
  <si>
    <t>ADENDA 002/12</t>
  </si>
  <si>
    <t>UASD</t>
  </si>
  <si>
    <t>Maestria en Manejo Integrado de Plagas  y Nutrición Animal.</t>
  </si>
  <si>
    <t>1 Desembolsos</t>
  </si>
  <si>
    <t>ADENDA 004/2012</t>
  </si>
  <si>
    <t>IDIAF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</si>
  <si>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</si>
  <si>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</si>
  <si>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</si>
  <si>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0  Desembolsos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</si>
  <si>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</si>
  <si>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</si>
  <si>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</si>
  <si>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</si>
  <si>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0 Desembolsos</t>
  </si>
  <si>
    <t>CONTRATO 006/12</t>
  </si>
  <si>
    <t>Transferencia de Tecnologia en el Cultivo de Habicuela en la Provincia Independencia.</t>
  </si>
  <si>
    <t>CONTRATO 010/12</t>
  </si>
  <si>
    <t>IICA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</si>
  <si>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</si>
  <si>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</si>
  <si>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</si>
  <si>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</si>
  <si>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TOTAL</t>
  </si>
  <si>
    <t>______________________________</t>
  </si>
  <si>
    <t xml:space="preserve">   ______________________________________</t>
  </si>
  <si>
    <t xml:space="preserve">  ____________________________________________</t>
  </si>
  <si>
    <t>Encargado de la UAI</t>
  </si>
  <si>
    <t>Director Adm. Y Financiero</t>
  </si>
  <si>
    <t>Ministro(a) o Administrador(a) de la Institucion</t>
  </si>
  <si>
    <t xml:space="preserve">    CONSEJO NACIONAL DE INVESTIGACIONES AGROPECUARIAS Y FORESTALES</t>
  </si>
  <si>
    <t>UNIDADES DE CONTROL INTERNO</t>
  </si>
  <si>
    <t xml:space="preserve">  RELACION DE FACTURAS PENDIENTES DE PAGO AÑO  2013 AL 2023</t>
  </si>
  <si>
    <t>NOVIEMBRE 2023</t>
  </si>
  <si>
    <t>FECHA FACTURA /CONTRATO</t>
  </si>
  <si>
    <t>I</t>
  </si>
  <si>
    <t>PD</t>
  </si>
  <si>
    <t>9,20</t>
  </si>
  <si>
    <t>B</t>
  </si>
  <si>
    <t>CONTRATO 005-2023</t>
  </si>
  <si>
    <t>HONNY DE LA ROSA MEDINA</t>
  </si>
  <si>
    <t>Adquisición de uniformes a la medida para los servidores del CONIAF</t>
  </si>
  <si>
    <t>CONTRATO 004-2023</t>
  </si>
  <si>
    <t>RESOLUCION TECNICA ALDASO, E.I.R.L,</t>
  </si>
  <si>
    <t>Servicio de mantenimiento y reparación en general de la construcción e instalación del CONIAF.</t>
  </si>
  <si>
    <t>CONTRATO 002-2023</t>
  </si>
  <si>
    <t>ATHRIVEL, SRL.</t>
  </si>
  <si>
    <t>Servicios de gestion, apoyo administrativo y logística para el desarroloo del proyecto "Actualización para la Innovación Tecnológica y Competitividad del Sector Agroalimentario de la RD".</t>
  </si>
  <si>
    <t>CONTRATO 008-2023</t>
  </si>
  <si>
    <t>STAY UP, S.R.L.,</t>
  </si>
  <si>
    <t>Servicios de creación de contenido gráfico y audivisual para publicación periódicas en medios de comunicación. Consistentes en la realización de fotografías y videos, elaboración de flyers, banners, auditoría de medios, eleboración de plan de publicaciones, presentación de diagnóstico mensual y asesoría de marca.</t>
  </si>
  <si>
    <t>CONTRATO 006-2023</t>
  </si>
  <si>
    <t>INGRID MERCEDES PERALTA SORI</t>
  </si>
  <si>
    <t>P/cubrir derecho de inscripciones/reinscripciones, pagos por creditos de asignaturas predeterminadas y optativas, taller de orientación, material didáctico, seguro contra accidentes, carnet, práctica de pasantía, revisión de expediente, curso final y derecho de graduación de la Licenciatura en Psicología Clinica. del 09/08/2023 al 09/10/2027.</t>
  </si>
  <si>
    <t>CONTRATO 007-2023</t>
  </si>
  <si>
    <t>AUTO SERVICIO AUTOMOTRIZ INTELIGENTE RD, AUTO SAI-RD., S.R.L.</t>
  </si>
  <si>
    <t>Mantenimiento y reparación de los vehículos marca Nissan, Chevrolet, Mazda, Kia y Hyundai de la institución.</t>
  </si>
  <si>
    <t>TOTAL ENERGIES MARKETING DOMINICANA, S.A.</t>
  </si>
  <si>
    <t>CONTRATO 009-2023</t>
  </si>
  <si>
    <t>CONTRATO 010-2023</t>
  </si>
  <si>
    <t>MARIA ISABEL DE FARIAS SERVICIOS DE CATERING, SRL.</t>
  </si>
  <si>
    <t xml:space="preserve">   Encargado (a) de la UAI</t>
  </si>
  <si>
    <t>Director Adm. Y Financ.</t>
  </si>
  <si>
    <t>DEPARTAMENTO ADMINISTRATIVO Y FINANCIERO</t>
  </si>
  <si>
    <t xml:space="preserve">  RELACION DE FACTURAS PENDIENTES DE PAGO  AÑO  2013 AL 2023</t>
  </si>
  <si>
    <t xml:space="preserve"> NOVIEMBRE 2023</t>
  </si>
  <si>
    <t>MONTO CONTRATADO</t>
  </si>
  <si>
    <t>ADENDUM</t>
  </si>
  <si>
    <t>MONTO PENDIENTE</t>
  </si>
  <si>
    <t>FECHA RECIBIDA /REGISTRO</t>
  </si>
  <si>
    <t>CONTRATO 001/14</t>
  </si>
  <si>
    <t>Validación de Tecnologia para Incrementar la Pruductividad de la Batata</t>
  </si>
  <si>
    <t>1 Desembolso</t>
  </si>
  <si>
    <t>Informe</t>
  </si>
  <si>
    <t>CONTRATO 012/14</t>
  </si>
  <si>
    <t xml:space="preserve">Desarrollo y validación de los Cultivares de Lechoza Roja para el Mercado de Exportación. </t>
  </si>
  <si>
    <t>CONTRATO 009/13</t>
  </si>
  <si>
    <t>Generecion y Validacion de Tecnologias Sostenible para la  Nutricion Organica de Banano en  Azua.</t>
  </si>
  <si>
    <t xml:space="preserve">1 Desembolso </t>
  </si>
  <si>
    <t>CONTRATO 009/2014</t>
  </si>
  <si>
    <t>Comportamiento Varietal de Tomate y Ajies frente a las principales plagas artopodas en ambiente protegido.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</si>
  <si>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</si>
  <si>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CONTRATO 008/14</t>
  </si>
  <si>
    <t>ISA</t>
  </si>
  <si>
    <t>Evaluacion de secadora solar tipo Martinez Pinillo para madera en el Proyecto Restauración.</t>
  </si>
  <si>
    <t>01/15/2014</t>
  </si>
  <si>
    <t>CONTRATO 017/13</t>
  </si>
  <si>
    <t>INTEC</t>
  </si>
  <si>
    <t>Cambio Uso de tierra Cuenca Rio Inoa.</t>
  </si>
  <si>
    <t>No hay datos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</si>
  <si>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</si>
  <si>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</si>
  <si>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</si>
  <si>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</si>
  <si>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</si>
  <si>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</si>
  <si>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4 Desembolsos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</si>
  <si>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</si>
  <si>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</si>
  <si>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</si>
  <si>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</si>
  <si>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</si>
  <si>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</si>
  <si>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</si>
  <si>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</si>
  <si>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</si>
  <si>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</si>
  <si>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</si>
  <si>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</si>
  <si>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</si>
  <si>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</si>
  <si>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</si>
  <si>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</si>
  <si>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</si>
  <si>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</si>
  <si>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</si>
  <si>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</si>
  <si>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</si>
  <si>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Varios</t>
  </si>
  <si>
    <t>13/07/2023 al 13/07/2024</t>
  </si>
  <si>
    <t>01/08 AL 01/11/2023</t>
  </si>
  <si>
    <t>15 Desembolsos</t>
  </si>
  <si>
    <t xml:space="preserve">Adquisición de tickets de combustibles (gasolina y diesel) para ser utilizados en la operaciones de la institución </t>
  </si>
  <si>
    <t>2 Desembolsos</t>
  </si>
  <si>
    <t>NULO</t>
  </si>
  <si>
    <t>MARIA ISABEL DE FARIAS SERVICIOS</t>
  </si>
  <si>
    <t>.</t>
  </si>
  <si>
    <t xml:space="preserve">    Encargado (a) de la UAI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</si>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</sst>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164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164" fontId="5" fillId="0" borderId="2" xfId="1" applyFont="1" applyBorder="1" applyAlignment="1">
      <alignment wrapText="1"/>
    </xf>
    <xf numFmtId="0" fontId="0" fillId="0" borderId="2" xfId="0" applyBorder="1"/>
    <xf numFmtId="164" fontId="6" fillId="0" borderId="2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164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3" fillId="2" borderId="0" xfId="0" applyFont="1" applyFill="1"/>
    <xf numFmtId="0" fontId="23" fillId="0" borderId="0" xfId="0" applyFont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164" fontId="23" fillId="2" borderId="2" xfId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14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4" fontId="23" fillId="2" borderId="2" xfId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 wrapText="1"/>
    </xf>
    <xf numFmtId="14" fontId="23" fillId="2" borderId="2" xfId="0" applyNumberFormat="1" applyFont="1" applyFill="1" applyBorder="1" applyAlignment="1">
      <alignment horizontal="center" wrapText="1"/>
    </xf>
    <xf numFmtId="164" fontId="25" fillId="2" borderId="2" xfId="1" applyFont="1" applyFill="1" applyBorder="1" applyAlignment="1">
      <alignment horizontal="right"/>
    </xf>
    <xf numFmtId="164" fontId="25" fillId="2" borderId="2" xfId="1" applyFont="1" applyFill="1" applyBorder="1" applyAlignment="1">
      <alignment horizontal="center" wrapText="1"/>
    </xf>
    <xf numFmtId="164" fontId="12" fillId="2" borderId="2" xfId="1" applyFont="1" applyFill="1" applyBorder="1" applyAlignment="1">
      <alignment horizontal="right" wrapText="1"/>
    </xf>
    <xf numFmtId="14" fontId="23" fillId="2" borderId="2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3" fillId="2" borderId="2" xfId="0" applyFont="1" applyFill="1" applyBorder="1"/>
    <xf numFmtId="0" fontId="23" fillId="2" borderId="2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7" fillId="2" borderId="0" xfId="0" applyNumberFormat="1" applyFont="1" applyFill="1" applyAlignment="1">
      <alignment horizontal="left"/>
    </xf>
    <xf numFmtId="14" fontId="27" fillId="2" borderId="0" xfId="0" applyNumberFormat="1" applyFont="1" applyFill="1" applyAlignment="1">
      <alignment horizontal="center" wrapText="1"/>
    </xf>
    <xf numFmtId="164" fontId="9" fillId="2" borderId="0" xfId="1" applyFont="1" applyFill="1" applyAlignment="1">
      <alignment horizontal="right" wrapText="1"/>
    </xf>
    <xf numFmtId="164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14" fontId="29" fillId="2" borderId="2" xfId="0" applyNumberFormat="1" applyFont="1" applyFill="1" applyBorder="1" applyAlignment="1">
      <alignment horizontal="left"/>
    </xf>
    <xf numFmtId="14" fontId="2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164" fontId="12" fillId="2" borderId="2" xfId="1" applyFont="1" applyFill="1" applyBorder="1" applyAlignment="1">
      <alignment wrapText="1"/>
    </xf>
    <xf numFmtId="164" fontId="30" fillId="2" borderId="2" xfId="1" applyFont="1" applyFill="1" applyBorder="1" applyAlignment="1">
      <alignment horizontal="center" wrapText="1"/>
    </xf>
    <xf numFmtId="164" fontId="0" fillId="2" borderId="0" xfId="1" applyFont="1" applyFill="1" applyBorder="1"/>
    <xf numFmtId="164" fontId="20" fillId="2" borderId="0" xfId="1" applyFont="1" applyFill="1" applyBorder="1"/>
    <xf numFmtId="164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164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2" fillId="2" borderId="2" xfId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ll%20Compartido\CUENTAS%20POR%20PAGAR,%20A&#209;O%202022-2023\CUENTAS%20POR%20PAGAR,%20JUNIO-DICIEMBRE%202022\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G20"/>
          <cell r="H20">
            <v>18850</v>
          </cell>
          <cell r="J20">
            <v>41834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B8E7-82AD-46B5-A94D-BDBDADAC7E42}">
  <dimension ref="A1:N22"/>
  <sheetViews>
    <sheetView topLeftCell="B1" zoomScaleNormal="100" workbookViewId="0">
      <selection activeCell="I18" sqref="I18"/>
    </sheetView>
  </sheetViews>
  <sheetFormatPr defaultColWidth="11.42578125" defaultRowHeight="1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>
      <c r="A1" s="97" t="s">
        <v>0</v>
      </c>
      <c r="B1" s="97"/>
      <c r="C1" s="97"/>
      <c r="D1" s="97"/>
      <c r="E1" s="97"/>
      <c r="F1" s="97"/>
      <c r="G1" s="97"/>
      <c r="H1" s="97"/>
      <c r="I1" s="39"/>
      <c r="J1" s="39"/>
      <c r="K1" s="39"/>
    </row>
    <row r="2" spans="1:14" ht="18" customHeight="1">
      <c r="A2" s="131" t="s">
        <v>1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  <c r="L2" s="132"/>
      <c r="M2" s="132"/>
      <c r="N2" s="132"/>
    </row>
    <row r="3" spans="1:14" ht="17.25" customHeight="1">
      <c r="A3" s="133" t="s">
        <v>2</v>
      </c>
      <c r="B3" s="133"/>
      <c r="C3" s="133"/>
      <c r="D3" s="133"/>
      <c r="E3" s="133"/>
      <c r="F3" s="133"/>
      <c r="G3" s="133"/>
      <c r="H3" s="32"/>
      <c r="I3" s="40"/>
      <c r="J3" s="40"/>
      <c r="K3" s="40"/>
    </row>
    <row r="4" spans="1:14">
      <c r="A4" s="18"/>
      <c r="B4" s="40"/>
      <c r="C4" s="40"/>
      <c r="D4" s="134" t="s">
        <v>3</v>
      </c>
      <c r="E4" s="134"/>
      <c r="F4" s="134"/>
      <c r="G4" s="134"/>
      <c r="H4" s="134"/>
      <c r="I4" s="40"/>
      <c r="J4" s="40"/>
      <c r="K4" s="40"/>
    </row>
    <row r="5" spans="1:14" ht="17.45" customHeight="1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>
      <c r="A6" s="98" t="s">
        <v>4</v>
      </c>
      <c r="B6" s="98" t="s">
        <v>5</v>
      </c>
      <c r="C6" s="98" t="s">
        <v>6</v>
      </c>
      <c r="D6" s="98" t="s">
        <v>7</v>
      </c>
      <c r="E6" s="98" t="s">
        <v>8</v>
      </c>
      <c r="F6" s="98" t="s">
        <v>9</v>
      </c>
      <c r="G6" s="98" t="s">
        <v>10</v>
      </c>
      <c r="H6" s="99" t="s">
        <v>11</v>
      </c>
      <c r="I6" s="99" t="s">
        <v>12</v>
      </c>
      <c r="J6" s="99" t="s">
        <v>13</v>
      </c>
      <c r="K6" s="98" t="s">
        <v>14</v>
      </c>
    </row>
    <row r="7" spans="1:14" ht="51" customHeight="1">
      <c r="A7" s="8">
        <v>1</v>
      </c>
      <c r="B7" s="5" t="s">
        <v>15</v>
      </c>
      <c r="C7" s="5" t="s">
        <v>16</v>
      </c>
      <c r="D7" s="5" t="s">
        <v>17</v>
      </c>
      <c r="E7" s="7">
        <v>662922.31000000006</v>
      </c>
      <c r="F7" s="7"/>
      <c r="G7" s="7">
        <f>E7-F7</f>
        <v>662922.31000000006</v>
      </c>
      <c r="H7" s="5" t="s">
        <v>18</v>
      </c>
      <c r="I7" s="53">
        <v>41227</v>
      </c>
      <c r="J7" s="53">
        <v>41396</v>
      </c>
      <c r="K7" s="5"/>
    </row>
    <row r="8" spans="1:14" ht="57.75" hidden="1" customHeight="1">
      <c r="A8" s="8">
        <v>2</v>
      </c>
      <c r="B8" s="9" t="s">
        <v>19</v>
      </c>
      <c r="C8" s="5" t="s">
        <v>20</v>
      </c>
      <c r="D8" s="9" t="s">
        <v>21</v>
      </c>
      <c r="E8" s="7">
        <v>112291.66</v>
      </c>
      <c r="F8" s="7"/>
      <c r="G8" s="7">
        <v>112291.66</v>
      </c>
      <c r="H8" s="5" t="s">
        <v>18</v>
      </c>
      <c r="I8" s="53">
        <v>41016</v>
      </c>
      <c r="J8" s="53">
        <v>40969</v>
      </c>
      <c r="K8" s="5"/>
    </row>
    <row r="9" spans="1:14" ht="45" hidden="1" customHeight="1">
      <c r="A9" s="8">
        <v>3</v>
      </c>
      <c r="B9" s="9" t="s">
        <v>22</v>
      </c>
      <c r="C9" s="9" t="s">
        <v>20</v>
      </c>
      <c r="D9" s="9" t="s">
        <v>23</v>
      </c>
      <c r="E9" s="10">
        <v>132514.04999999999</v>
      </c>
      <c r="F9" s="10"/>
      <c r="G9" s="7">
        <f>E9-F9</f>
        <v>132514.04999999999</v>
      </c>
      <c r="H9" s="9" t="s">
        <v>24</v>
      </c>
      <c r="I9" s="54">
        <v>41365</v>
      </c>
      <c r="J9" s="54">
        <v>40952</v>
      </c>
      <c r="K9" s="5"/>
    </row>
    <row r="10" spans="1:14" ht="45" hidden="1" customHeight="1">
      <c r="A10" s="8">
        <v>4</v>
      </c>
      <c r="B10" s="9" t="s">
        <v>25</v>
      </c>
      <c r="C10" s="9" t="s">
        <v>20</v>
      </c>
      <c r="D10" s="9" t="s">
        <v>26</v>
      </c>
      <c r="E10" s="10">
        <v>440361</v>
      </c>
      <c r="F10" s="10"/>
      <c r="G10" s="7">
        <f t="shared" ref="G10:G11" si="0">E10-F10</f>
        <v>440361</v>
      </c>
      <c r="H10" s="9" t="s">
        <v>24</v>
      </c>
      <c r="I10" s="54">
        <v>41122</v>
      </c>
      <c r="J10" s="54">
        <v>41192</v>
      </c>
      <c r="K10" s="9"/>
    </row>
    <row r="11" spans="1:14" ht="32.25" hidden="1" customHeight="1">
      <c r="A11" s="8">
        <v>5</v>
      </c>
      <c r="B11" s="9" t="s">
        <v>27</v>
      </c>
      <c r="C11" s="9" t="s">
        <v>20</v>
      </c>
      <c r="D11" s="9" t="s">
        <v>28</v>
      </c>
      <c r="E11" s="10">
        <v>449297.42</v>
      </c>
      <c r="F11" s="10"/>
      <c r="G11" s="7">
        <f t="shared" si="0"/>
        <v>449297.42</v>
      </c>
      <c r="H11" s="9" t="s">
        <v>29</v>
      </c>
      <c r="I11" s="54">
        <v>41122</v>
      </c>
      <c r="J11" s="54">
        <v>41183</v>
      </c>
      <c r="K11" s="9"/>
    </row>
    <row r="12" spans="1:14" ht="36" hidden="1" customHeight="1">
      <c r="A12" s="8">
        <v>6</v>
      </c>
      <c r="B12" s="9" t="s">
        <v>30</v>
      </c>
      <c r="C12" s="9" t="s">
        <v>20</v>
      </c>
      <c r="D12" s="9" t="s">
        <v>31</v>
      </c>
      <c r="E12" s="10">
        <v>246923.68</v>
      </c>
      <c r="F12" s="10"/>
      <c r="G12" s="7">
        <f>E12-F12</f>
        <v>246923.68</v>
      </c>
      <c r="H12" s="9" t="s">
        <v>18</v>
      </c>
      <c r="I12" s="54">
        <v>41091</v>
      </c>
      <c r="J12" s="54">
        <v>41214</v>
      </c>
      <c r="K12" s="9"/>
    </row>
    <row r="13" spans="1:14" ht="54.75" hidden="1" customHeight="1">
      <c r="A13" s="8">
        <v>8</v>
      </c>
      <c r="B13" s="9" t="s">
        <v>32</v>
      </c>
      <c r="C13" s="9" t="s">
        <v>33</v>
      </c>
      <c r="D13" s="9" t="s">
        <v>34</v>
      </c>
      <c r="E13" s="10">
        <v>513170.3</v>
      </c>
      <c r="F13" s="10"/>
      <c r="G13" s="7">
        <f>E13-F13</f>
        <v>513170.3</v>
      </c>
      <c r="H13" s="9" t="s">
        <v>29</v>
      </c>
      <c r="I13" s="54">
        <v>41122</v>
      </c>
      <c r="J13" s="54">
        <v>41183</v>
      </c>
      <c r="K13" s="9"/>
    </row>
    <row r="14" spans="1:14" s="51" customFormat="1" ht="57.75" customHeight="1">
      <c r="A14" s="8">
        <v>13</v>
      </c>
      <c r="B14" s="9" t="s">
        <v>35</v>
      </c>
      <c r="C14" s="9" t="s">
        <v>36</v>
      </c>
      <c r="D14" s="5" t="s">
        <v>37</v>
      </c>
      <c r="E14" s="93">
        <v>273000</v>
      </c>
      <c r="F14" s="93"/>
      <c r="G14" s="93">
        <v>273000</v>
      </c>
      <c r="H14" s="5" t="s">
        <v>29</v>
      </c>
      <c r="I14" s="53">
        <v>41000</v>
      </c>
      <c r="J14" s="53">
        <v>41091</v>
      </c>
      <c r="K14" s="5"/>
    </row>
    <row r="15" spans="1:14" ht="48" customHeight="1">
      <c r="A15" s="6"/>
      <c r="B15" s="11"/>
      <c r="C15" s="11"/>
      <c r="D15" s="11" t="s">
        <v>38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>
      <c r="A16" s="13"/>
      <c r="E16" s="25"/>
      <c r="F16" s="25"/>
      <c r="G16" s="25"/>
    </row>
    <row r="17" spans="1:11" ht="23.25" customHeight="1">
      <c r="A17" s="13"/>
      <c r="E17" s="25"/>
      <c r="F17" s="25"/>
      <c r="G17" s="25"/>
    </row>
    <row r="18" spans="1:11" ht="30.75" customHeight="1">
      <c r="A18" s="135" t="s">
        <v>39</v>
      </c>
      <c r="B18" s="135"/>
      <c r="C18" s="135"/>
      <c r="D18" s="136" t="s">
        <v>40</v>
      </c>
      <c r="E18" s="136"/>
      <c r="F18" s="136"/>
      <c r="G18" s="14"/>
      <c r="H18" t="s">
        <v>41</v>
      </c>
    </row>
    <row r="19" spans="1:11" ht="33.75" customHeight="1">
      <c r="A19" s="130" t="s">
        <v>42</v>
      </c>
      <c r="B19" s="130"/>
      <c r="C19" s="130"/>
      <c r="E19" s="56" t="s">
        <v>43</v>
      </c>
      <c r="H19" s="130" t="s">
        <v>44</v>
      </c>
      <c r="I19" s="130"/>
      <c r="J19" s="96"/>
      <c r="K19" s="96"/>
    </row>
    <row r="20" spans="1:11" ht="21" customHeight="1">
      <c r="A20" s="19"/>
      <c r="B20" s="19"/>
    </row>
    <row r="21" spans="1:11" ht="23.25" customHeight="1"/>
    <row r="22" spans="1:11" ht="22.5" customHeight="1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C8DA-898D-4F62-9D05-B6A219E47899}">
  <sheetPr>
    <pageSetUpPr fitToPage="1"/>
  </sheetPr>
  <dimension ref="A2:FUK37"/>
  <sheetViews>
    <sheetView topLeftCell="C1" zoomScaleNormal="100" zoomScaleSheetLayoutView="100" zoomScalePageLayoutView="85" workbookViewId="0">
      <selection activeCell="M13" sqref="M13"/>
    </sheetView>
  </sheetViews>
  <sheetFormatPr defaultColWidth="11.42578125" defaultRowHeight="1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9.85546875" customWidth="1"/>
    <col min="6" max="6" width="58.28515625" customWidth="1"/>
    <col min="7" max="7" width="0.7109375" hidden="1" customWidth="1"/>
    <col min="8" max="8" width="19.42578125" customWidth="1"/>
    <col min="9" max="9" width="30.140625" style="13" customWidth="1"/>
    <col min="10" max="10" width="4" customWidth="1"/>
  </cols>
  <sheetData>
    <row r="2" spans="1:4613" ht="15.75">
      <c r="C2" s="137" t="s">
        <v>45</v>
      </c>
      <c r="D2" s="137"/>
      <c r="E2" s="137"/>
      <c r="F2" s="137"/>
      <c r="G2" s="137"/>
      <c r="H2" s="137"/>
      <c r="I2" s="137"/>
    </row>
    <row r="3" spans="1:4613" ht="15" customHeight="1">
      <c r="C3" s="138" t="s">
        <v>46</v>
      </c>
      <c r="D3" s="138"/>
      <c r="E3" s="138"/>
      <c r="F3" s="138"/>
      <c r="G3" s="138"/>
      <c r="H3" s="138"/>
      <c r="I3" s="138"/>
      <c r="J3" s="32"/>
    </row>
    <row r="4" spans="1:4613">
      <c r="C4" s="139" t="s">
        <v>47</v>
      </c>
      <c r="D4" s="139"/>
      <c r="E4" s="139"/>
      <c r="F4" s="139"/>
      <c r="G4" s="139"/>
      <c r="H4" s="139"/>
      <c r="I4" s="139"/>
    </row>
    <row r="5" spans="1:4613">
      <c r="C5" s="140" t="s">
        <v>48</v>
      </c>
      <c r="D5" s="140"/>
      <c r="E5" s="140"/>
      <c r="F5" s="140"/>
      <c r="G5" s="140"/>
      <c r="H5" s="140"/>
      <c r="I5" s="140"/>
    </row>
    <row r="6" spans="1:4613" ht="47.25" customHeight="1">
      <c r="C6" s="29" t="s">
        <v>5</v>
      </c>
      <c r="D6" s="20" t="s">
        <v>49</v>
      </c>
      <c r="E6" s="31" t="s">
        <v>6</v>
      </c>
      <c r="F6" s="29" t="s">
        <v>7</v>
      </c>
      <c r="G6" s="29" t="s">
        <v>9</v>
      </c>
      <c r="H6" s="29" t="s">
        <v>10</v>
      </c>
      <c r="I6" s="20" t="s">
        <v>14</v>
      </c>
    </row>
    <row r="7" spans="1:4613" ht="43.5" customHeight="1">
      <c r="A7" s="35" t="s">
        <v>50</v>
      </c>
      <c r="B7" s="35">
        <v>1</v>
      </c>
      <c r="C7" s="2" t="str">
        <f>'[1]C X P - JUNIO- 2022'!C6</f>
        <v>CONTRATO 001/14</v>
      </c>
      <c r="D7" s="95">
        <f>'[1]C X P - JUNIO- 2022'!J6</f>
        <v>41275</v>
      </c>
      <c r="E7" s="58" t="str">
        <f>'[1]C X P - JUNIO- 2022'!D6</f>
        <v>IDIAF</v>
      </c>
      <c r="F7" s="58" t="str">
        <f>'[1]C X P - JUNIO- 2022'!E6</f>
        <v>Validación de Tecnologia para Incrementar la Pruductividad de la Batata</v>
      </c>
      <c r="G7" s="46">
        <f>'[1]C X P - JUNIO- 2022'!G6</f>
        <v>0</v>
      </c>
      <c r="H7" s="57">
        <f>'[1]C X P - JUNIO- 2022'!H6</f>
        <v>117554.35</v>
      </c>
      <c r="I7" s="47"/>
      <c r="J7" s="17"/>
    </row>
    <row r="8" spans="1:4613" ht="38.25" customHeight="1">
      <c r="A8" s="35" t="s">
        <v>50</v>
      </c>
      <c r="B8" s="35">
        <v>2</v>
      </c>
      <c r="C8" s="2" t="str">
        <f>'[1]C X P - JUNIO- 2022'!C7</f>
        <v>CONTRATO 012/14</v>
      </c>
      <c r="D8" s="95">
        <f>'[1]C X P - JUNIO- 2022'!J7</f>
        <v>41275</v>
      </c>
      <c r="E8" s="58" t="str">
        <f>'[1]C X P - JUNIO- 2022'!D7</f>
        <v>IDIAF</v>
      </c>
      <c r="F8" s="58" t="str">
        <f>'[1]C X P - JUNIO- 2022'!E7</f>
        <v xml:space="preserve">Desarrollo y validación de los Cultivares de Lechoza Roja para el Mercado de Exportación. </v>
      </c>
      <c r="G8" s="46">
        <f>'[1]C X P - JUNIO- 2022'!G7</f>
        <v>0</v>
      </c>
      <c r="H8" s="57">
        <f>'[1]C X P - JUNIO- 2022'!H7</f>
        <v>439041.4</v>
      </c>
      <c r="I8" s="1"/>
      <c r="J8" s="17"/>
    </row>
    <row r="9" spans="1:4613" ht="39" customHeight="1">
      <c r="A9" s="35" t="s">
        <v>50</v>
      </c>
      <c r="B9" s="35">
        <v>5</v>
      </c>
      <c r="C9" s="2" t="str">
        <f>'[1]C X P - JUNIO- 2022'!C8</f>
        <v>CONTRATO 009/13</v>
      </c>
      <c r="D9" s="95">
        <f>'[1]C X P - JUNIO- 2022'!J8</f>
        <v>41345</v>
      </c>
      <c r="E9" s="58" t="str">
        <f>'[1]C X P - JUNIO- 2022'!D8</f>
        <v>IDIAF</v>
      </c>
      <c r="F9" s="58" t="str">
        <f>'[1]C X P - JUNIO- 2022'!E8</f>
        <v>Generecion y Validacion de Tecnologias Sostenible para la  Nutricion Organica de Banano en  Azua.</v>
      </c>
      <c r="G9" s="46">
        <f>'[1]C X P - JUNIO- 2022'!G8</f>
        <v>0</v>
      </c>
      <c r="H9" s="57">
        <f>'[1]C X P - JUNIO- 2022'!H8</f>
        <v>122657.41</v>
      </c>
      <c r="I9" s="1"/>
      <c r="J9" s="17"/>
    </row>
    <row r="10" spans="1:4613" ht="33" customHeight="1">
      <c r="A10" s="35" t="s">
        <v>50</v>
      </c>
      <c r="B10" s="35">
        <v>13</v>
      </c>
      <c r="C10" s="2" t="str">
        <f>'[1]C X P - JUNIO- 2022'!C9</f>
        <v>CONTRATO 009/2014</v>
      </c>
      <c r="D10" s="95">
        <f>'[1]C X P - JUNIO- 2022'!J9</f>
        <v>0</v>
      </c>
      <c r="E10" s="58" t="str">
        <f>'[1]C X P - JUNIO- 2022'!D9</f>
        <v>IDIAF</v>
      </c>
      <c r="F10" s="58" t="str">
        <f>'[1]C X P - JUNIO- 2022'!E9</f>
        <v>Comportamiento Varietal de Tomate y Ajies frente a las principales plagas artopodas en ambiente protegido.</v>
      </c>
      <c r="G10" s="46">
        <f>'[1]C X P - JUNIO- 2022'!G9</f>
        <v>0</v>
      </c>
      <c r="H10" s="57">
        <f>'[1]C X P - JUNIO- 2022'!H9</f>
        <v>204087.86</v>
      </c>
      <c r="I10" s="1"/>
      <c r="J10" s="17"/>
    </row>
    <row r="11" spans="1:4613" ht="36" customHeight="1">
      <c r="A11" s="35" t="s">
        <v>50</v>
      </c>
      <c r="B11" s="35">
        <v>8</v>
      </c>
      <c r="C11" s="2" t="str">
        <f>'[1]C X P - JUNIO- 2022'!C10</f>
        <v>CONTRATO 008/14</v>
      </c>
      <c r="D11" s="95" t="str">
        <f>'[1]C X P - JUNIO- 2022'!J10</f>
        <v>01/15/2014</v>
      </c>
      <c r="E11" s="58" t="str">
        <f>'[1]C X P - JUNIO- 2022'!D10</f>
        <v>ISA</v>
      </c>
      <c r="F11" s="58" t="str">
        <f>'[1]C X P - JUNIO- 2022'!E10</f>
        <v>Evaluacion de secadora solar tipo Martinez Pinillo para madera en el Proyecto Restauración.</v>
      </c>
      <c r="G11" s="46">
        <f>'[1]C X P - JUNIO- 2022'!G10</f>
        <v>0</v>
      </c>
      <c r="H11" s="57">
        <f>'[1]C X P - JUNIO- 2022'!H10</f>
        <v>269297</v>
      </c>
      <c r="I11" s="1"/>
      <c r="J11" s="17"/>
    </row>
    <row r="12" spans="1:4613" ht="22.5" customHeight="1">
      <c r="A12" s="35" t="s">
        <v>51</v>
      </c>
      <c r="B12" s="35">
        <v>18</v>
      </c>
      <c r="C12" s="2" t="str">
        <f>'[1]C X P - JUNIO- 2022'!C11</f>
        <v>CONTRATO 017/13</v>
      </c>
      <c r="D12" s="95">
        <f>'[1]C X P - JUNIO- 2022'!J11</f>
        <v>41395</v>
      </c>
      <c r="E12" s="58" t="str">
        <f>'[1]C X P - JUNIO- 2022'!D11</f>
        <v>INTEC</v>
      </c>
      <c r="F12" s="58" t="str">
        <f>'[1]C X P - JUNIO- 2022'!E11</f>
        <v>Cambio Uso de tierra Cuenca Rio Inoa.</v>
      </c>
      <c r="G12" s="46">
        <f>'[1]C X P - JUNIO- 2022'!G11</f>
        <v>0</v>
      </c>
      <c r="H12" s="57">
        <f>'[1]C X P - JUNIO- 2022'!H11</f>
        <v>260842</v>
      </c>
      <c r="I12" s="1"/>
      <c r="J12" s="17"/>
    </row>
    <row r="13" spans="1:4613" ht="24.75" customHeight="1">
      <c r="A13" s="35" t="s">
        <v>50</v>
      </c>
      <c r="B13" s="35" t="s">
        <v>52</v>
      </c>
      <c r="C13" s="2" t="str">
        <f>'[1]C X P - JUNIO- 2022'!C12</f>
        <v>CONTRATO  065/13</v>
      </c>
      <c r="D13" s="95">
        <f>'[1]C X P - JUNIO- 2022'!J12</f>
        <v>41442</v>
      </c>
      <c r="E13" s="58" t="str">
        <f>'[1]C X P - JUNIO- 2022'!D12</f>
        <v>UNIVERSIDA APEC</v>
      </c>
      <c r="F13" s="58" t="str">
        <f>'[1]C X P - JUNIO- 2022'!E12</f>
        <v>Desarrollo de un Sistema Hidromotriz no Convensional.</v>
      </c>
      <c r="G13" s="46">
        <f>'[1]C X P - JUNIO- 2022'!G12</f>
        <v>0</v>
      </c>
      <c r="H13" s="57">
        <f>'[1]C X P - JUNIO- 2022'!H12</f>
        <v>175061.25</v>
      </c>
      <c r="I13" s="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</row>
    <row r="14" spans="1:4613" s="30" customFormat="1" ht="24.75" customHeight="1">
      <c r="A14" s="44" t="s">
        <v>53</v>
      </c>
      <c r="B14" s="44" t="s">
        <v>53</v>
      </c>
      <c r="C14" s="2" t="str">
        <f>'[1]C X P - JUNIO- 2022'!C13</f>
        <v>CONTRATO 029/14</v>
      </c>
      <c r="D14" s="95">
        <f>'[1]C X P - JUNIO- 2022'!J13</f>
        <v>41792</v>
      </c>
      <c r="E14" s="58" t="str">
        <f>'[1]C X P - JUNIO- 2022'!D13</f>
        <v>PAULA VIRGINIA PEREZ PEREZ</v>
      </c>
      <c r="F14" s="58" t="str">
        <f>'[1]C X P - JUNIO- 2022'!E13</f>
        <v>Doctorado en Empaque, Universidad de Michigan.</v>
      </c>
      <c r="G14" s="46">
        <f>'[1]C X P - JUNIO- 2022'!G13</f>
        <v>0</v>
      </c>
      <c r="H14" s="57">
        <f>'[1]C X P - JUNIO- 2022'!H13</f>
        <v>176242.32</v>
      </c>
      <c r="I14" s="1"/>
      <c r="J14" s="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</row>
    <row r="15" spans="1:4613" s="30" customFormat="1" ht="31.5" customHeight="1">
      <c r="A15" s="44" t="s">
        <v>53</v>
      </c>
      <c r="B15" s="44" t="s">
        <v>53</v>
      </c>
      <c r="C15" s="2" t="str">
        <f>'[1]C X P - JUNIO- 2022'!C14</f>
        <v>CONTRATO 030/14</v>
      </c>
      <c r="D15" s="95">
        <f>'[1]C X P - JUNIO- 2022'!J14</f>
        <v>41789</v>
      </c>
      <c r="E15" s="58" t="str">
        <f>'[1]C X P - JUNIO- 2022'!D14</f>
        <v>NINOSKA JOSEFINA GOMEZ GANAO</v>
      </c>
      <c r="F15" s="58" t="str">
        <f>'[1]C X P - JUNIO- 2022'!E14</f>
        <v>Maestria en Crop Sciences en alemania</v>
      </c>
      <c r="G15" s="46">
        <f>'[1]C X P - JUNIO- 2022'!G14</f>
        <v>0</v>
      </c>
      <c r="H15" s="57">
        <f>'[1]C X P - JUNIO- 2022'!H14</f>
        <v>47080</v>
      </c>
      <c r="I15" s="1"/>
      <c r="J15" s="1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</row>
    <row r="16" spans="1:4613" s="30" customFormat="1" ht="33.75" customHeight="1">
      <c r="A16" s="44" t="s">
        <v>53</v>
      </c>
      <c r="B16" s="44" t="s">
        <v>53</v>
      </c>
      <c r="C16" s="2" t="str">
        <f>'[1]C X P - JUNIO- 2022'!C15</f>
        <v>CONTRATO 031/14</v>
      </c>
      <c r="D16" s="95">
        <f>'[1]C X P - JUNIO- 2022'!J15</f>
        <v>41792</v>
      </c>
      <c r="E16" s="58" t="str">
        <f>'[1]C X P - JUNIO- 2022'!D15</f>
        <v>JENNY ROSA ELVIRA RODRIGUEZ JIMENEZ</v>
      </c>
      <c r="F16" s="58" t="str">
        <f>'[1]C X P - JUNIO- 2022'!E15</f>
        <v>Doctorado en Ciencias con acentuación en Acentuación en Alimentos, Mexico.</v>
      </c>
      <c r="G16" s="46">
        <f>'[1]C X P - JUNIO- 2022'!G15</f>
        <v>0</v>
      </c>
      <c r="H16" s="57">
        <f>'[1]C X P - JUNIO- 2022'!H15</f>
        <v>31299</v>
      </c>
      <c r="I16" s="1"/>
      <c r="J16" s="1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</row>
    <row r="17" spans="1:4441" ht="24.75" customHeight="1">
      <c r="A17" s="44" t="s">
        <v>53</v>
      </c>
      <c r="B17" s="44" t="s">
        <v>53</v>
      </c>
      <c r="C17" s="2" t="str">
        <f>'[1]C X P - JUNIO- 2022'!C16</f>
        <v>CONTRATO 033/14</v>
      </c>
      <c r="D17" s="95">
        <f>'[1]C X P - JUNIO- 2022'!J16</f>
        <v>41792</v>
      </c>
      <c r="E17" s="58" t="str">
        <f>'[1]C X P - JUNIO- 2022'!D16</f>
        <v>JOSUE DE LOS RIOS MERA</v>
      </c>
      <c r="F17" s="58" t="str">
        <f>'[1]C X P - JUNIO- 2022'!E16</f>
        <v>Master en Crop sciences</v>
      </c>
      <c r="G17" s="46">
        <f>'[1]C X P - JUNIO- 2022'!G16</f>
        <v>0</v>
      </c>
      <c r="H17" s="57">
        <f>'[1]C X P - JUNIO- 2022'!H16</f>
        <v>47080</v>
      </c>
      <c r="I17" s="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</row>
    <row r="18" spans="1:4441" ht="30.75" customHeight="1">
      <c r="A18" s="44" t="s">
        <v>53</v>
      </c>
      <c r="B18" s="44" t="s">
        <v>53</v>
      </c>
      <c r="C18" s="2" t="str">
        <f>'[1]C X P - JUNIO- 2022'!C17</f>
        <v>CONTRATO 034/14</v>
      </c>
      <c r="D18" s="95">
        <f>'[1]C X P - JUNIO- 2022'!J17</f>
        <v>41796</v>
      </c>
      <c r="E18" s="58" t="str">
        <f>'[1]C X P - JUNIO- 2022'!D17</f>
        <v>LAURA GLENYS POLANCO FLORIAN</v>
      </c>
      <c r="F18" s="58" t="str">
        <f>'[1]C X P - JUNIO- 2022'!E17</f>
        <v>PhD en Ciencias en Ecologia de Manejo y Sistemas Tropicales</v>
      </c>
      <c r="G18" s="46">
        <f>'[1]C X P - JUNIO- 2022'!G17</f>
        <v>0</v>
      </c>
      <c r="H18" s="57">
        <f>'[1]C X P - JUNIO- 2022'!H17</f>
        <v>55274.31</v>
      </c>
      <c r="I18" s="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</row>
    <row r="19" spans="1:4441" ht="45" customHeight="1">
      <c r="A19" s="44" t="s">
        <v>53</v>
      </c>
      <c r="B19" s="44" t="s">
        <v>53</v>
      </c>
      <c r="C19" s="2" t="str">
        <f>'[1]C X P - JUNIO- 2022'!C18</f>
        <v>CONTRATO 036/14</v>
      </c>
      <c r="D19" s="95">
        <f>'[1]C X P - JUNIO- 2022'!J18</f>
        <v>41794</v>
      </c>
      <c r="E19" s="58" t="str">
        <f>'[1]C X P - JUNIO- 2022'!D18</f>
        <v>SILFRANY RAFAEL OVALLES ESTRELLA</v>
      </c>
      <c r="F19" s="58" t="str">
        <f>'[1]C X P - JUNIO- 2022'!E18</f>
        <v>Maestria en Industria Pecuaria Mencion Nutrición Animal, Universidad de Puerto Rico, Mayaguez.</v>
      </c>
      <c r="G19" s="46">
        <f>'[1]C X P - JUNIO- 2022'!G18</f>
        <v>0</v>
      </c>
      <c r="H19" s="57">
        <f>'[1]C X P - JUNIO- 2022'!H18</f>
        <v>51954.7</v>
      </c>
      <c r="I19" s="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</row>
    <row r="20" spans="1:4441" ht="30.75" customHeight="1">
      <c r="A20" s="44" t="s">
        <v>53</v>
      </c>
      <c r="B20" s="44" t="s">
        <v>53</v>
      </c>
      <c r="C20" s="2" t="str">
        <f>'[1]C X P - JUNIO- 2022'!C19</f>
        <v>CONTRATO 044/14</v>
      </c>
      <c r="D20" s="95">
        <f>'[1]C X P - JUNIO- 2022'!J19</f>
        <v>41835</v>
      </c>
      <c r="E20" s="58" t="str">
        <f>'[1]C X P - JUNIO- 2022'!D19</f>
        <v>ANA ALTAGRACIA RODRIGUEZ TORRES</v>
      </c>
      <c r="F20" s="58" t="str">
        <f>'[1]C X P - JUNIO- 2022'!E19</f>
        <v>Maestria en Tecnologia de Granos y Semillas</v>
      </c>
      <c r="G20" s="46">
        <f>'[1]C X P - JUNIO- 2022'!G19</f>
        <v>0</v>
      </c>
      <c r="H20" s="57">
        <f>'[1]C X P - JUNIO- 2022'!H19</f>
        <v>133077.32999999999</v>
      </c>
      <c r="I20" s="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</row>
    <row r="21" spans="1:4441" ht="28.5" customHeight="1">
      <c r="A21" s="44" t="s">
        <v>53</v>
      </c>
      <c r="B21" s="44" t="s">
        <v>53</v>
      </c>
      <c r="C21" s="2" t="str">
        <f>'[1]C X P - JUNIO- 2022'!C20</f>
        <v>CONTRATO 045/14</v>
      </c>
      <c r="D21" s="95">
        <f>'[1]C X P - JUNIO- 2022'!J20</f>
        <v>41834</v>
      </c>
      <c r="E21" s="58" t="str">
        <f>'[1]C X P - JUNIO- 2022'!D20</f>
        <v>FELIPE ELMY ERNESTO PEGUERO PEREZ</v>
      </c>
      <c r="F21" s="58" t="str">
        <f>'[1]C X P - JUNIO- 2022'!E20</f>
        <v>PhD en Economia Agricola, Universidad de Luisiana, EE.UU.</v>
      </c>
      <c r="G21" s="46">
        <f>'[1]C X P - JUNIO- 2022'!G20</f>
        <v>0</v>
      </c>
      <c r="H21" s="57">
        <f>'[1]C X P - JUNIO- 2022'!H20</f>
        <v>18850</v>
      </c>
      <c r="I21" s="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</row>
    <row r="22" spans="1:4441" s="30" customFormat="1" ht="41.25" customHeight="1">
      <c r="A22" s="44"/>
      <c r="B22" s="44"/>
      <c r="C22" s="2" t="s">
        <v>54</v>
      </c>
      <c r="D22" s="4">
        <v>45134</v>
      </c>
      <c r="E22" s="109" t="s">
        <v>55</v>
      </c>
      <c r="F22" s="58" t="s">
        <v>56</v>
      </c>
      <c r="G22" s="46"/>
      <c r="H22" s="3">
        <v>82505.600000000006</v>
      </c>
      <c r="I22" s="3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</row>
    <row r="23" spans="1:4441" s="30" customFormat="1" ht="41.25" customHeight="1">
      <c r="A23" s="44"/>
      <c r="B23" s="44"/>
      <c r="C23" s="2" t="s">
        <v>57</v>
      </c>
      <c r="D23" s="4">
        <v>45153</v>
      </c>
      <c r="E23" s="109" t="s">
        <v>58</v>
      </c>
      <c r="F23" s="58" t="s">
        <v>59</v>
      </c>
      <c r="G23" s="46"/>
      <c r="H23" s="3">
        <v>295000</v>
      </c>
      <c r="I23" s="3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</row>
    <row r="24" spans="1:4441" s="30" customFormat="1" ht="48.75" customHeight="1">
      <c r="A24" s="44"/>
      <c r="B24" s="44"/>
      <c r="C24" s="2" t="s">
        <v>60</v>
      </c>
      <c r="D24" s="4">
        <v>45155</v>
      </c>
      <c r="E24" s="15" t="s">
        <v>61</v>
      </c>
      <c r="F24" s="58" t="s">
        <v>62</v>
      </c>
      <c r="G24" s="46"/>
      <c r="H24" s="3">
        <v>1600000</v>
      </c>
      <c r="I24" s="3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</row>
    <row r="25" spans="1:4441" s="30" customFormat="1" ht="66" customHeight="1">
      <c r="A25" s="44"/>
      <c r="B25" s="44"/>
      <c r="C25" s="2" t="s">
        <v>63</v>
      </c>
      <c r="D25" s="4">
        <v>45159</v>
      </c>
      <c r="E25" s="15" t="s">
        <v>64</v>
      </c>
      <c r="F25" s="58" t="s">
        <v>65</v>
      </c>
      <c r="G25" s="46"/>
      <c r="H25" s="3">
        <v>0</v>
      </c>
      <c r="I25" s="3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</row>
    <row r="26" spans="1:4441" s="30" customFormat="1" ht="71.25" customHeight="1">
      <c r="A26" s="44"/>
      <c r="B26" s="44"/>
      <c r="C26" s="2" t="s">
        <v>66</v>
      </c>
      <c r="D26" s="4">
        <v>45174</v>
      </c>
      <c r="E26" s="15" t="s">
        <v>67</v>
      </c>
      <c r="F26" s="58" t="s">
        <v>68</v>
      </c>
      <c r="G26" s="46"/>
      <c r="H26" s="3">
        <v>143350</v>
      </c>
      <c r="I26" s="3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</row>
    <row r="27" spans="1:4441" s="30" customFormat="1" ht="44.25" customHeight="1">
      <c r="A27" s="44"/>
      <c r="B27" s="44"/>
      <c r="C27" s="2" t="s">
        <v>69</v>
      </c>
      <c r="D27" s="4">
        <v>45208</v>
      </c>
      <c r="E27" s="15" t="s">
        <v>70</v>
      </c>
      <c r="F27" s="58" t="s">
        <v>71</v>
      </c>
      <c r="G27" s="46"/>
      <c r="H27" s="3">
        <v>640112.6</v>
      </c>
      <c r="I27" s="3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</row>
    <row r="28" spans="1:4441" s="30" customFormat="1" ht="44.25" customHeight="1">
      <c r="A28" s="44"/>
      <c r="B28" s="44"/>
      <c r="C28" s="2" t="s">
        <v>63</v>
      </c>
      <c r="D28" s="4">
        <v>45246</v>
      </c>
      <c r="E28" s="15" t="s">
        <v>72</v>
      </c>
      <c r="F28" s="58"/>
      <c r="G28" s="46"/>
      <c r="H28" s="3">
        <v>1011999.99</v>
      </c>
      <c r="I28" s="3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</row>
    <row r="29" spans="1:4441" s="30" customFormat="1" ht="31.5" customHeight="1">
      <c r="A29" s="44"/>
      <c r="B29" s="44"/>
      <c r="C29" s="2" t="s">
        <v>73</v>
      </c>
      <c r="D29" s="4"/>
      <c r="E29" s="15"/>
      <c r="F29" s="58"/>
      <c r="G29" s="46"/>
      <c r="H29" s="3"/>
      <c r="I29" s="3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</row>
    <row r="30" spans="1:4441" s="30" customFormat="1" ht="37.5" customHeight="1">
      <c r="A30" s="44"/>
      <c r="B30" s="44"/>
      <c r="C30" s="2" t="s">
        <v>74</v>
      </c>
      <c r="D30" s="4">
        <v>45243</v>
      </c>
      <c r="E30" s="15" t="s">
        <v>75</v>
      </c>
      <c r="F30" s="58"/>
      <c r="G30" s="46"/>
      <c r="H30" s="3">
        <v>362660.4</v>
      </c>
      <c r="I30" s="3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</row>
    <row r="31" spans="1:4441" s="30" customFormat="1" ht="37.5" customHeight="1">
      <c r="A31" s="44"/>
      <c r="B31" s="44"/>
      <c r="C31" s="2"/>
      <c r="D31" s="4"/>
      <c r="E31" s="22"/>
      <c r="F31" s="20" t="s">
        <v>38</v>
      </c>
      <c r="G31" s="21">
        <f>SUM(G7:G21)</f>
        <v>0</v>
      </c>
      <c r="H31" s="21">
        <f>SUM(H7:H30)</f>
        <v>6285027.5200000005</v>
      </c>
      <c r="I31" s="1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</row>
    <row r="32" spans="1:4441" ht="48" customHeight="1">
      <c r="C32" s="26"/>
      <c r="D32" s="28"/>
      <c r="E32" s="26"/>
      <c r="F32" s="26"/>
      <c r="G32" s="27"/>
      <c r="H32" s="27"/>
      <c r="I32" s="50"/>
      <c r="J32" s="17"/>
    </row>
    <row r="33" spans="3:10" ht="25.5" customHeight="1">
      <c r="C33" s="41" t="s">
        <v>76</v>
      </c>
      <c r="D33" s="49"/>
      <c r="E33" s="26"/>
      <c r="F33" s="41" t="s">
        <v>77</v>
      </c>
      <c r="G33" s="27"/>
      <c r="H33" s="27"/>
      <c r="I33" s="141" t="s">
        <v>44</v>
      </c>
      <c r="J33" s="49"/>
    </row>
    <row r="34" spans="3:10">
      <c r="I34" s="141"/>
      <c r="J34" s="17"/>
    </row>
    <row r="35" spans="3:10">
      <c r="C35" s="36"/>
      <c r="J35" s="17"/>
    </row>
    <row r="36" spans="3:10" ht="8.25" customHeight="1">
      <c r="C36" s="16"/>
      <c r="J36" s="17"/>
    </row>
    <row r="37" spans="3:10">
      <c r="C37" s="16"/>
      <c r="J37" s="17"/>
    </row>
  </sheetData>
  <mergeCells count="5">
    <mergeCell ref="C2:I2"/>
    <mergeCell ref="C3:I3"/>
    <mergeCell ref="C4:I4"/>
    <mergeCell ref="C5:I5"/>
    <mergeCell ref="I33:I34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headerFooter scaleWithDoc="0">
    <oddHeader>&amp;R&amp;P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3956-6198-46AD-BB41-F6BEA102DA4E}">
  <dimension ref="A1:FRS75"/>
  <sheetViews>
    <sheetView tabSelected="1" zoomScale="70" zoomScaleNormal="70" zoomScaleSheetLayoutView="70" zoomScalePageLayoutView="70" workbookViewId="0">
      <selection activeCell="P11" sqref="P11"/>
    </sheetView>
  </sheetViews>
  <sheetFormatPr defaultColWidth="11.42578125" defaultRowHeight="15"/>
  <cols>
    <col min="1" max="1" width="27.85546875" customWidth="1"/>
    <col min="2" max="2" width="42.42578125" customWidth="1"/>
    <col min="3" max="3" width="72.140625" customWidth="1"/>
    <col min="4" max="4" width="19.42578125" customWidth="1"/>
    <col min="5" max="5" width="14.7109375" customWidth="1"/>
    <col min="6" max="6" width="18.42578125" customWidth="1"/>
    <col min="7" max="7" width="18.140625" customWidth="1"/>
    <col min="8" max="8" width="18.5703125" customWidth="1"/>
    <col min="9" max="9" width="17.85546875" customWidth="1"/>
    <col min="10" max="10" width="18.140625" customWidth="1"/>
    <col min="11" max="11" width="15.28515625" customWidth="1"/>
    <col min="12" max="12" width="26.14062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>
      <c r="A1" s="142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07"/>
      <c r="O1" s="34"/>
    </row>
    <row r="2" spans="1:249" ht="23.25" customHeight="1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06"/>
      <c r="N2" s="32"/>
    </row>
    <row r="3" spans="1:249" ht="21.75" customHeight="1">
      <c r="A3" s="139" t="s">
        <v>79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06"/>
    </row>
    <row r="4" spans="1:249" ht="25.5" customHeight="1">
      <c r="A4" s="139" t="s">
        <v>80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62"/>
    </row>
    <row r="5" spans="1:249" ht="58.5" customHeight="1">
      <c r="A5" s="63" t="s">
        <v>5</v>
      </c>
      <c r="B5" s="64" t="s">
        <v>6</v>
      </c>
      <c r="C5" s="63" t="s">
        <v>7</v>
      </c>
      <c r="D5" s="65" t="s">
        <v>81</v>
      </c>
      <c r="E5" s="65" t="s">
        <v>82</v>
      </c>
      <c r="F5" s="63" t="s">
        <v>83</v>
      </c>
      <c r="G5" s="63" t="s">
        <v>9</v>
      </c>
      <c r="H5" s="63" t="s">
        <v>10</v>
      </c>
      <c r="I5" s="65" t="s">
        <v>11</v>
      </c>
      <c r="J5" s="65" t="s">
        <v>49</v>
      </c>
      <c r="K5" s="65" t="s">
        <v>84</v>
      </c>
      <c r="L5" s="65" t="s">
        <v>14</v>
      </c>
      <c r="M5" s="65"/>
      <c r="O5" s="33"/>
    </row>
    <row r="6" spans="1:249" ht="42.75" customHeight="1">
      <c r="A6" s="80" t="s">
        <v>85</v>
      </c>
      <c r="B6" s="69" t="s">
        <v>20</v>
      </c>
      <c r="C6" s="81" t="s">
        <v>86</v>
      </c>
      <c r="D6" s="67"/>
      <c r="E6" s="67"/>
      <c r="F6" s="68">
        <v>117554.35</v>
      </c>
      <c r="G6" s="68"/>
      <c r="H6" s="68">
        <f>F6-G6</f>
        <v>117554.35</v>
      </c>
      <c r="I6" s="69" t="s">
        <v>87</v>
      </c>
      <c r="J6" s="70">
        <v>41275</v>
      </c>
      <c r="K6" s="70">
        <v>41306</v>
      </c>
      <c r="L6" s="71" t="s">
        <v>88</v>
      </c>
      <c r="M6" s="71"/>
      <c r="N6" s="17"/>
      <c r="O6" s="17"/>
      <c r="P6" s="17"/>
      <c r="Q6" s="17"/>
      <c r="R6" s="17"/>
      <c r="S6" s="17"/>
      <c r="T6" s="17"/>
    </row>
    <row r="7" spans="1:249" ht="44.25" customHeight="1">
      <c r="A7" s="80" t="s">
        <v>89</v>
      </c>
      <c r="B7" s="69" t="s">
        <v>20</v>
      </c>
      <c r="C7" s="81" t="s">
        <v>90</v>
      </c>
      <c r="D7" s="67"/>
      <c r="E7" s="67"/>
      <c r="F7" s="68">
        <v>439041.4</v>
      </c>
      <c r="G7" s="68"/>
      <c r="H7" s="68">
        <f>F7-G7</f>
        <v>439041.4</v>
      </c>
      <c r="I7" s="69" t="s">
        <v>87</v>
      </c>
      <c r="J7" s="70">
        <v>41275</v>
      </c>
      <c r="K7" s="70">
        <v>41306</v>
      </c>
      <c r="L7" s="71" t="s">
        <v>88</v>
      </c>
      <c r="M7" s="71"/>
      <c r="N7" s="17"/>
      <c r="O7" s="17"/>
      <c r="P7" s="17"/>
      <c r="Q7" s="17"/>
      <c r="R7" s="17"/>
      <c r="S7" s="17"/>
      <c r="T7" s="17"/>
    </row>
    <row r="8" spans="1:249" ht="42.75" customHeight="1">
      <c r="A8" s="81" t="s">
        <v>91</v>
      </c>
      <c r="B8" s="78" t="s">
        <v>20</v>
      </c>
      <c r="C8" s="81" t="s">
        <v>92</v>
      </c>
      <c r="D8" s="67"/>
      <c r="E8" s="67"/>
      <c r="F8" s="68">
        <v>122657.41</v>
      </c>
      <c r="G8" s="72"/>
      <c r="H8" s="68">
        <f t="shared" ref="H8:H25" si="0">F8-G8</f>
        <v>122657.41</v>
      </c>
      <c r="I8" s="73" t="s">
        <v>93</v>
      </c>
      <c r="J8" s="74">
        <v>41345</v>
      </c>
      <c r="K8" s="74"/>
      <c r="L8" s="71" t="s">
        <v>88</v>
      </c>
      <c r="M8" s="71"/>
      <c r="N8" s="17"/>
      <c r="O8" s="17"/>
      <c r="P8" s="17"/>
      <c r="Q8" s="17"/>
      <c r="R8" s="17"/>
      <c r="S8" s="17"/>
      <c r="T8" s="17"/>
    </row>
    <row r="9" spans="1:249" ht="42.75" customHeight="1">
      <c r="A9" s="80" t="s">
        <v>94</v>
      </c>
      <c r="B9" s="69" t="s">
        <v>20</v>
      </c>
      <c r="C9" s="81" t="s">
        <v>95</v>
      </c>
      <c r="D9" s="67"/>
      <c r="E9" s="67"/>
      <c r="F9" s="68">
        <v>204087.86</v>
      </c>
      <c r="G9" s="68"/>
      <c r="H9" s="68">
        <f t="shared" si="0"/>
        <v>204087.86</v>
      </c>
      <c r="I9" s="69" t="s">
        <v>87</v>
      </c>
      <c r="J9" s="70"/>
      <c r="K9" s="70">
        <v>41719</v>
      </c>
      <c r="L9" s="71" t="s">
        <v>88</v>
      </c>
      <c r="M9" s="71"/>
      <c r="N9" s="17"/>
      <c r="O9" s="17"/>
      <c r="P9" s="17"/>
      <c r="Q9" s="17" t="s">
        <v>96</v>
      </c>
      <c r="R9" s="17"/>
      <c r="S9" s="17"/>
      <c r="T9" s="17"/>
    </row>
    <row r="10" spans="1:249" ht="47.25" customHeight="1">
      <c r="A10" s="81" t="s">
        <v>97</v>
      </c>
      <c r="B10" s="73" t="s">
        <v>98</v>
      </c>
      <c r="C10" s="81" t="s">
        <v>99</v>
      </c>
      <c r="D10" s="67"/>
      <c r="E10" s="67"/>
      <c r="F10" s="72">
        <v>269297</v>
      </c>
      <c r="G10" s="72"/>
      <c r="H10" s="68">
        <f t="shared" si="0"/>
        <v>269297</v>
      </c>
      <c r="I10" s="69" t="s">
        <v>87</v>
      </c>
      <c r="J10" s="74" t="s">
        <v>100</v>
      </c>
      <c r="K10" s="74">
        <v>41688</v>
      </c>
      <c r="L10" s="71" t="s">
        <v>88</v>
      </c>
      <c r="M10" s="71"/>
      <c r="N10" s="17"/>
      <c r="O10" s="17"/>
      <c r="P10" s="17"/>
      <c r="Q10" s="17"/>
      <c r="R10" s="17"/>
      <c r="S10" s="17"/>
      <c r="T10" s="17"/>
    </row>
    <row r="11" spans="1:249" ht="34.5" customHeight="1">
      <c r="A11" s="80" t="s">
        <v>101</v>
      </c>
      <c r="B11" s="69" t="s">
        <v>102</v>
      </c>
      <c r="C11" s="80" t="s">
        <v>103</v>
      </c>
      <c r="D11" s="66"/>
      <c r="E11" s="66"/>
      <c r="F11" s="68">
        <v>260842</v>
      </c>
      <c r="G11" s="75"/>
      <c r="H11" s="68">
        <f t="shared" si="0"/>
        <v>260842</v>
      </c>
      <c r="I11" s="69" t="s">
        <v>18</v>
      </c>
      <c r="J11" s="70">
        <v>41395</v>
      </c>
      <c r="K11" s="70">
        <v>41457</v>
      </c>
      <c r="L11" s="71" t="s">
        <v>104</v>
      </c>
      <c r="M11" s="71"/>
      <c r="N11" s="17"/>
      <c r="O11" s="17"/>
      <c r="P11" s="17"/>
      <c r="Q11" s="17"/>
      <c r="R11" s="17"/>
      <c r="S11" s="17"/>
      <c r="T11" s="17"/>
    </row>
    <row r="12" spans="1:249" ht="30.75" customHeight="1">
      <c r="A12" s="80" t="s">
        <v>105</v>
      </c>
      <c r="B12" s="69" t="s">
        <v>106</v>
      </c>
      <c r="C12" s="80" t="s">
        <v>107</v>
      </c>
      <c r="D12" s="66"/>
      <c r="E12" s="66"/>
      <c r="F12" s="68">
        <v>175061.25</v>
      </c>
      <c r="G12" s="68"/>
      <c r="H12" s="68">
        <f t="shared" si="0"/>
        <v>175061.25</v>
      </c>
      <c r="I12" s="69" t="s">
        <v>87</v>
      </c>
      <c r="J12" s="70">
        <v>41442</v>
      </c>
      <c r="K12" s="70">
        <v>41466</v>
      </c>
      <c r="L12" s="71" t="s">
        <v>88</v>
      </c>
      <c r="M12" s="7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38.25" customHeight="1">
      <c r="A13" s="80" t="s">
        <v>108</v>
      </c>
      <c r="B13" s="73" t="s">
        <v>109</v>
      </c>
      <c r="C13" s="81" t="s">
        <v>110</v>
      </c>
      <c r="D13" s="67"/>
      <c r="E13" s="67"/>
      <c r="F13" s="72">
        <v>176242.32</v>
      </c>
      <c r="G13" s="72"/>
      <c r="H13" s="68">
        <f>F13-G13</f>
        <v>176242.32</v>
      </c>
      <c r="I13" s="69" t="s">
        <v>111</v>
      </c>
      <c r="J13" s="74">
        <v>41792</v>
      </c>
      <c r="K13" s="74">
        <v>41806</v>
      </c>
      <c r="L13" s="71"/>
      <c r="M13" s="7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32.25" customHeight="1">
      <c r="A14" s="80" t="s">
        <v>112</v>
      </c>
      <c r="B14" s="73" t="s">
        <v>113</v>
      </c>
      <c r="C14" s="81" t="s">
        <v>114</v>
      </c>
      <c r="D14" s="67"/>
      <c r="E14" s="67"/>
      <c r="F14" s="72">
        <v>47080</v>
      </c>
      <c r="G14" s="72"/>
      <c r="H14" s="68">
        <f>F14-G14</f>
        <v>47080</v>
      </c>
      <c r="I14" s="69" t="s">
        <v>18</v>
      </c>
      <c r="J14" s="74">
        <v>41789</v>
      </c>
      <c r="K14" s="74">
        <v>41808</v>
      </c>
      <c r="L14" s="71"/>
      <c r="M14" s="7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48" customHeight="1">
      <c r="A15" s="80" t="s">
        <v>115</v>
      </c>
      <c r="B15" s="73" t="s">
        <v>116</v>
      </c>
      <c r="C15" s="81" t="s">
        <v>117</v>
      </c>
      <c r="D15" s="67"/>
      <c r="E15" s="67"/>
      <c r="F15" s="72">
        <v>31299</v>
      </c>
      <c r="G15" s="72"/>
      <c r="H15" s="68">
        <f>F15-G15</f>
        <v>31299</v>
      </c>
      <c r="I15" s="69" t="s">
        <v>18</v>
      </c>
      <c r="J15" s="74">
        <v>41792</v>
      </c>
      <c r="K15" s="74">
        <v>41806</v>
      </c>
      <c r="L15" s="71"/>
      <c r="M15" s="7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31.5" customHeight="1">
      <c r="A16" s="80" t="s">
        <v>118</v>
      </c>
      <c r="B16" s="73" t="s">
        <v>119</v>
      </c>
      <c r="C16" s="81" t="s">
        <v>120</v>
      </c>
      <c r="D16" s="67"/>
      <c r="E16" s="67"/>
      <c r="F16" s="72">
        <v>47080</v>
      </c>
      <c r="G16" s="72"/>
      <c r="H16" s="68">
        <v>47080</v>
      </c>
      <c r="I16" s="69" t="s">
        <v>18</v>
      </c>
      <c r="J16" s="74">
        <v>41792</v>
      </c>
      <c r="K16" s="74">
        <v>41835</v>
      </c>
      <c r="L16" s="71"/>
      <c r="M16" s="7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35.25" customHeight="1">
      <c r="A17" s="80" t="s">
        <v>121</v>
      </c>
      <c r="B17" s="73" t="s">
        <v>122</v>
      </c>
      <c r="C17" s="81" t="s">
        <v>123</v>
      </c>
      <c r="D17" s="67"/>
      <c r="E17" s="67"/>
      <c r="F17" s="72">
        <v>55274.31</v>
      </c>
      <c r="G17" s="72"/>
      <c r="H17" s="68">
        <f t="shared" si="0"/>
        <v>55274.31</v>
      </c>
      <c r="I17" s="69"/>
      <c r="J17" s="74">
        <v>41796</v>
      </c>
      <c r="K17" s="74">
        <v>41835</v>
      </c>
      <c r="L17" s="71"/>
      <c r="M17" s="7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40.5" customHeight="1">
      <c r="A18" s="80" t="s">
        <v>124</v>
      </c>
      <c r="B18" s="73" t="s">
        <v>125</v>
      </c>
      <c r="C18" s="81" t="s">
        <v>126</v>
      </c>
      <c r="D18" s="67"/>
      <c r="E18" s="67"/>
      <c r="F18" s="72">
        <v>51954.7</v>
      </c>
      <c r="G18" s="76"/>
      <c r="H18" s="68">
        <f t="shared" si="0"/>
        <v>51954.7</v>
      </c>
      <c r="I18" s="69" t="s">
        <v>18</v>
      </c>
      <c r="J18" s="74">
        <v>41794</v>
      </c>
      <c r="K18" s="74">
        <v>41820</v>
      </c>
      <c r="L18" s="71"/>
      <c r="M18" s="7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2" customHeight="1">
      <c r="A19" s="80" t="s">
        <v>127</v>
      </c>
      <c r="B19" s="73" t="s">
        <v>128</v>
      </c>
      <c r="C19" s="81" t="s">
        <v>129</v>
      </c>
      <c r="D19" s="67"/>
      <c r="E19" s="67"/>
      <c r="F19" s="72">
        <v>133077.32999999999</v>
      </c>
      <c r="G19" s="72"/>
      <c r="H19" s="68">
        <f t="shared" si="0"/>
        <v>133077.32999999999</v>
      </c>
      <c r="I19" s="69" t="s">
        <v>18</v>
      </c>
      <c r="J19" s="74">
        <v>41835</v>
      </c>
      <c r="K19" s="74">
        <v>41850</v>
      </c>
      <c r="L19" s="71"/>
      <c r="M19" s="7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39" customHeight="1">
      <c r="A20" s="80" t="s">
        <v>130</v>
      </c>
      <c r="B20" s="73" t="s">
        <v>131</v>
      </c>
      <c r="C20" s="81" t="s">
        <v>132</v>
      </c>
      <c r="D20" s="67"/>
      <c r="E20" s="67"/>
      <c r="F20" s="72">
        <v>18850</v>
      </c>
      <c r="G20" s="72"/>
      <c r="H20" s="68">
        <f t="shared" si="0"/>
        <v>18850</v>
      </c>
      <c r="I20" s="69" t="s">
        <v>18</v>
      </c>
      <c r="J20" s="74">
        <v>41834</v>
      </c>
      <c r="K20" s="74">
        <v>41850</v>
      </c>
      <c r="L20" s="71"/>
      <c r="M20" s="7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s="30" customFormat="1" ht="37.5" customHeight="1">
      <c r="A21" s="80" t="s">
        <v>54</v>
      </c>
      <c r="B21" s="73" t="s">
        <v>55</v>
      </c>
      <c r="C21" s="81" t="s">
        <v>56</v>
      </c>
      <c r="D21" s="110">
        <v>412528</v>
      </c>
      <c r="E21" s="81"/>
      <c r="F21" s="68">
        <v>82505.600000000006</v>
      </c>
      <c r="G21" s="77"/>
      <c r="H21" s="68">
        <f t="shared" si="0"/>
        <v>82505.600000000006</v>
      </c>
      <c r="I21" s="78" t="s">
        <v>18</v>
      </c>
      <c r="J21" s="74">
        <v>45124</v>
      </c>
      <c r="K21" s="74">
        <v>45134</v>
      </c>
      <c r="L21" s="79"/>
      <c r="M21" s="7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</row>
    <row r="22" spans="1:4543" s="30" customFormat="1" ht="44.25" customHeight="1">
      <c r="A22" s="80" t="s">
        <v>57</v>
      </c>
      <c r="B22" s="73" t="s">
        <v>58</v>
      </c>
      <c r="C22" s="81" t="s">
        <v>59</v>
      </c>
      <c r="D22" s="110">
        <v>354000</v>
      </c>
      <c r="E22" s="81"/>
      <c r="F22" s="68">
        <v>295000</v>
      </c>
      <c r="G22" s="77"/>
      <c r="H22" s="68">
        <f t="shared" si="0"/>
        <v>295000</v>
      </c>
      <c r="I22" s="78" t="s">
        <v>133</v>
      </c>
      <c r="J22" s="74">
        <v>45120</v>
      </c>
      <c r="K22" s="74">
        <v>45153</v>
      </c>
      <c r="L22" s="78" t="s">
        <v>134</v>
      </c>
      <c r="M22" s="7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55.5" customHeight="1">
      <c r="A23" s="80" t="s">
        <v>60</v>
      </c>
      <c r="B23" s="73" t="s">
        <v>61</v>
      </c>
      <c r="C23" s="81" t="s">
        <v>62</v>
      </c>
      <c r="D23" s="110">
        <v>4000000</v>
      </c>
      <c r="E23" s="81"/>
      <c r="F23" s="68">
        <v>1600000</v>
      </c>
      <c r="G23" s="77"/>
      <c r="H23" s="68">
        <f t="shared" si="0"/>
        <v>1600000</v>
      </c>
      <c r="I23" s="78" t="s">
        <v>18</v>
      </c>
      <c r="J23" s="74">
        <v>45120</v>
      </c>
      <c r="K23" s="74">
        <v>45155</v>
      </c>
      <c r="L23" s="79"/>
      <c r="M23" s="7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81" customHeight="1">
      <c r="A24" s="80" t="s">
        <v>63</v>
      </c>
      <c r="B24" s="73" t="s">
        <v>64</v>
      </c>
      <c r="C24" s="81" t="s">
        <v>65</v>
      </c>
      <c r="D24" s="110">
        <v>51000</v>
      </c>
      <c r="E24" s="81"/>
      <c r="F24" s="68"/>
      <c r="G24" s="77"/>
      <c r="H24" s="68">
        <f t="shared" si="0"/>
        <v>0</v>
      </c>
      <c r="I24" s="78"/>
      <c r="J24" s="74">
        <v>45139</v>
      </c>
      <c r="K24" s="74">
        <v>45159</v>
      </c>
      <c r="L24" s="78" t="s">
        <v>135</v>
      </c>
      <c r="M24" s="7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83.25" customHeight="1">
      <c r="A25" s="80" t="s">
        <v>66</v>
      </c>
      <c r="B25" s="73" t="s">
        <v>67</v>
      </c>
      <c r="C25" s="81" t="s">
        <v>68</v>
      </c>
      <c r="D25" s="110">
        <v>152350</v>
      </c>
      <c r="E25" s="81"/>
      <c r="F25" s="68">
        <f>D25</f>
        <v>152350</v>
      </c>
      <c r="G25" s="77">
        <v>9000</v>
      </c>
      <c r="H25" s="68">
        <f t="shared" si="0"/>
        <v>143350</v>
      </c>
      <c r="I25" s="78" t="s">
        <v>136</v>
      </c>
      <c r="J25" s="74">
        <v>45147</v>
      </c>
      <c r="K25" s="74">
        <v>45174</v>
      </c>
      <c r="L25" s="79"/>
      <c r="M25" s="79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43.5" customHeight="1">
      <c r="A26" s="80" t="s">
        <v>69</v>
      </c>
      <c r="B26" s="73" t="s">
        <v>70</v>
      </c>
      <c r="C26" s="81" t="s">
        <v>71</v>
      </c>
      <c r="D26" s="110">
        <v>984000</v>
      </c>
      <c r="E26" s="81"/>
      <c r="F26" s="68">
        <f>D26</f>
        <v>984000</v>
      </c>
      <c r="G26" s="77">
        <v>343887.4</v>
      </c>
      <c r="H26" s="68">
        <f>F26-G26</f>
        <v>640112.6</v>
      </c>
      <c r="I26" s="78" t="s">
        <v>133</v>
      </c>
      <c r="J26" s="74">
        <v>45191</v>
      </c>
      <c r="K26" s="74">
        <v>45208</v>
      </c>
      <c r="L26" s="79"/>
      <c r="M26" s="7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49.5" customHeight="1">
      <c r="A27" s="80" t="s">
        <v>63</v>
      </c>
      <c r="B27" s="73" t="s">
        <v>72</v>
      </c>
      <c r="C27" s="81" t="s">
        <v>137</v>
      </c>
      <c r="D27" s="110">
        <v>1264999.99</v>
      </c>
      <c r="E27" s="81"/>
      <c r="F27" s="68">
        <f>D27</f>
        <v>1264999.99</v>
      </c>
      <c r="G27" s="129">
        <v>253000</v>
      </c>
      <c r="H27" s="68">
        <f>F27-G27</f>
        <v>1011999.99</v>
      </c>
      <c r="I27" s="78" t="s">
        <v>138</v>
      </c>
      <c r="J27" s="74">
        <v>45199</v>
      </c>
      <c r="K27" s="74">
        <v>45246</v>
      </c>
      <c r="L27" s="79"/>
      <c r="M27" s="7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37.5" customHeight="1">
      <c r="A28" s="80" t="s">
        <v>73</v>
      </c>
      <c r="B28" s="73" t="s">
        <v>139</v>
      </c>
      <c r="C28" s="81"/>
      <c r="D28" s="110"/>
      <c r="E28" s="81"/>
      <c r="F28" s="68">
        <f>D28</f>
        <v>0</v>
      </c>
      <c r="G28" s="68">
        <f>E28</f>
        <v>0</v>
      </c>
      <c r="H28" s="68">
        <f>F28-G28</f>
        <v>0</v>
      </c>
      <c r="I28" s="78"/>
      <c r="J28" s="74"/>
      <c r="K28" s="74"/>
      <c r="L28" s="79"/>
      <c r="M28" s="7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40.5" customHeight="1">
      <c r="A29" s="80" t="s">
        <v>74</v>
      </c>
      <c r="B29" s="73" t="s">
        <v>140</v>
      </c>
      <c r="C29" s="81"/>
      <c r="D29" s="110">
        <v>399500</v>
      </c>
      <c r="E29" s="81"/>
      <c r="F29" s="68">
        <f>D29</f>
        <v>399500</v>
      </c>
      <c r="G29" s="77">
        <v>36839.599999999999</v>
      </c>
      <c r="H29" s="68">
        <f>F29-G29</f>
        <v>362660.4</v>
      </c>
      <c r="I29" s="78" t="s">
        <v>133</v>
      </c>
      <c r="J29" s="74">
        <v>45209</v>
      </c>
      <c r="K29" s="74">
        <v>13</v>
      </c>
      <c r="L29" s="79"/>
      <c r="M29" s="7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s="30" customFormat="1" ht="35.25" customHeight="1">
      <c r="A30" s="100"/>
      <c r="B30" s="101"/>
      <c r="C30" s="102" t="s">
        <v>38</v>
      </c>
      <c r="D30" s="111">
        <f>SUM(D6:D27)</f>
        <v>7218877.9900000002</v>
      </c>
      <c r="E30" s="111"/>
      <c r="F30" s="111">
        <f>SUM(F6:F29)</f>
        <v>6927754.5200000005</v>
      </c>
      <c r="G30" s="111">
        <f>SUM(G6:G29)</f>
        <v>642727</v>
      </c>
      <c r="H30" s="111">
        <f>SUM(H6:H29)</f>
        <v>6285027.5200000005</v>
      </c>
      <c r="I30" s="103"/>
      <c r="J30" s="104"/>
      <c r="K30" s="104"/>
      <c r="L30" s="105"/>
      <c r="M30" s="105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  <c r="FNW30" s="17"/>
      <c r="FNX30" s="17"/>
      <c r="FNY30" s="17"/>
      <c r="FNZ30" s="17"/>
      <c r="FOA30" s="17"/>
      <c r="FOB30" s="17"/>
      <c r="FOC30" s="17"/>
      <c r="FOD30" s="17"/>
      <c r="FOE30" s="17"/>
      <c r="FOF30" s="17"/>
      <c r="FOG30" s="17"/>
      <c r="FOH30" s="17"/>
      <c r="FOI30" s="17"/>
      <c r="FOJ30" s="17"/>
      <c r="FOK30" s="17"/>
      <c r="FOL30" s="17"/>
      <c r="FOM30" s="17"/>
      <c r="FON30" s="17"/>
      <c r="FOO30" s="17"/>
      <c r="FOP30" s="17"/>
      <c r="FOQ30" s="17"/>
      <c r="FOR30" s="17"/>
      <c r="FOS30" s="17"/>
      <c r="FOT30" s="17"/>
      <c r="FOU30" s="17"/>
      <c r="FOV30" s="17"/>
      <c r="FOW30" s="17"/>
      <c r="FOX30" s="17"/>
      <c r="FOY30" s="17"/>
      <c r="FOZ30" s="17"/>
      <c r="FPA30" s="17"/>
      <c r="FPB30" s="17"/>
      <c r="FPC30" s="17"/>
      <c r="FPD30" s="17"/>
      <c r="FPE30" s="17"/>
      <c r="FPF30" s="17"/>
      <c r="FPG30" s="17"/>
      <c r="FPH30" s="17"/>
      <c r="FPI30" s="17"/>
      <c r="FPJ30" s="17"/>
      <c r="FPK30" s="17"/>
      <c r="FPL30" s="17"/>
      <c r="FPM30" s="17"/>
      <c r="FPN30" s="17"/>
      <c r="FPO30" s="17"/>
      <c r="FPP30" s="17"/>
      <c r="FPQ30" s="17"/>
      <c r="FPR30" s="17"/>
      <c r="FPS30" s="17"/>
      <c r="FPT30" s="17"/>
      <c r="FPU30" s="17"/>
      <c r="FPV30" s="17"/>
      <c r="FPW30" s="17"/>
      <c r="FPX30" s="17"/>
      <c r="FPY30" s="17"/>
      <c r="FPZ30" s="17"/>
      <c r="FQA30" s="17"/>
      <c r="FQB30" s="17"/>
      <c r="FQC30" s="17"/>
      <c r="FQD30" s="17"/>
      <c r="FQE30" s="17"/>
      <c r="FQF30" s="17"/>
      <c r="FQG30" s="17"/>
      <c r="FQH30" s="17"/>
      <c r="FQI30" s="17"/>
      <c r="FQJ30" s="17"/>
      <c r="FQK30" s="17"/>
      <c r="FQL30" s="17"/>
      <c r="FQM30" s="17"/>
      <c r="FQN30" s="17"/>
      <c r="FQO30" s="17"/>
      <c r="FQP30" s="17"/>
      <c r="FQQ30" s="17"/>
      <c r="FQR30" s="17"/>
      <c r="FQS30" s="17"/>
      <c r="FQT30" s="17"/>
      <c r="FQU30" s="17"/>
      <c r="FQV30" s="17"/>
      <c r="FQW30" s="17"/>
      <c r="FQX30" s="17"/>
      <c r="FQY30" s="17"/>
      <c r="FQZ30" s="17"/>
      <c r="FRA30" s="17"/>
      <c r="FRB30" s="17"/>
      <c r="FRC30" s="17"/>
      <c r="FRD30" s="17"/>
      <c r="FRE30" s="17"/>
      <c r="FRF30" s="17"/>
      <c r="FRG30" s="17"/>
      <c r="FRH30" s="17"/>
      <c r="FRI30" s="17"/>
      <c r="FRJ30" s="17"/>
      <c r="FRK30" s="17"/>
      <c r="FRL30" s="17"/>
      <c r="FRM30" s="17"/>
      <c r="FRN30" s="17"/>
      <c r="FRO30" s="17"/>
      <c r="FRP30" s="17"/>
      <c r="FRQ30" s="17"/>
      <c r="FRR30" s="17"/>
      <c r="FRS30" s="17"/>
    </row>
    <row r="31" spans="1:4543" ht="28.5" customHeight="1">
      <c r="A31" s="94"/>
      <c r="B31" s="88"/>
      <c r="C31" s="89"/>
      <c r="D31" s="89"/>
      <c r="E31" s="89"/>
      <c r="F31" s="92"/>
      <c r="G31" s="92"/>
      <c r="H31" s="92"/>
      <c r="I31" s="90"/>
      <c r="J31" s="91"/>
      <c r="K31" s="91"/>
      <c r="L31" s="87"/>
      <c r="M31" s="8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15.75" customHeight="1">
      <c r="A32" s="86"/>
      <c r="B32" s="88"/>
      <c r="C32" s="89"/>
      <c r="D32" s="89"/>
      <c r="E32" s="89"/>
      <c r="F32" s="92"/>
      <c r="G32" s="92"/>
      <c r="H32" s="92"/>
      <c r="I32" s="90"/>
      <c r="J32" s="91"/>
      <c r="K32" s="91"/>
      <c r="L32" s="87"/>
      <c r="M32" s="87"/>
      <c r="N32" s="17"/>
      <c r="O32" s="17"/>
      <c r="P32" s="17" t="s">
        <v>141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9.5" customHeight="1">
      <c r="A33" s="86"/>
      <c r="B33" s="88"/>
      <c r="C33" s="89"/>
      <c r="D33" s="89"/>
      <c r="E33" s="89"/>
      <c r="F33" s="92"/>
      <c r="G33" s="92"/>
      <c r="H33" s="92"/>
      <c r="I33" s="90"/>
      <c r="J33" s="91"/>
      <c r="K33" s="91"/>
      <c r="L33" s="87"/>
      <c r="M33" s="8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>
      <c r="A34" s="59"/>
      <c r="B34" s="59"/>
      <c r="C34" s="59"/>
      <c r="D34" s="59"/>
      <c r="E34" s="59"/>
      <c r="F34" s="61"/>
      <c r="G34" s="61"/>
      <c r="H34" s="61"/>
      <c r="I34" s="82"/>
      <c r="J34" s="83"/>
      <c r="K34" s="83"/>
      <c r="L34" s="62"/>
      <c r="M34" s="6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5.75">
      <c r="A35" s="84" t="s">
        <v>142</v>
      </c>
      <c r="B35" s="59"/>
      <c r="C35" s="84" t="s">
        <v>77</v>
      </c>
      <c r="D35" s="108"/>
      <c r="E35" s="108"/>
      <c r="F35" s="61"/>
      <c r="G35" s="61"/>
      <c r="H35" s="61"/>
      <c r="I35" s="143" t="s">
        <v>44</v>
      </c>
      <c r="J35" s="143"/>
      <c r="K35" s="143"/>
      <c r="L35" s="144"/>
      <c r="M35" s="10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ht="15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85"/>
      <c r="M36" s="85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>
      <c r="A37" s="3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ht="8.25" customHeight="1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>
      <c r="A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1:68"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</row>
    <row r="55" spans="3:16" ht="9" customHeight="1"/>
    <row r="56" spans="3:16">
      <c r="C56" s="17"/>
      <c r="D56" s="17"/>
      <c r="E56" s="17"/>
      <c r="F56" s="17"/>
      <c r="G56" s="17"/>
      <c r="H56" s="17"/>
      <c r="I56" s="17"/>
      <c r="J56" s="17"/>
      <c r="K56" s="17"/>
      <c r="L56" s="115"/>
      <c r="M56" s="115"/>
      <c r="N56" s="17"/>
      <c r="O56" s="17"/>
      <c r="P56" s="17"/>
    </row>
    <row r="57" spans="3:16">
      <c r="C57" s="116"/>
      <c r="D57" s="116"/>
      <c r="E57" s="116"/>
      <c r="F57" s="17"/>
      <c r="G57" s="17"/>
      <c r="H57" s="117"/>
      <c r="I57" s="17"/>
      <c r="J57" s="17"/>
      <c r="K57" s="17"/>
      <c r="L57" s="115"/>
      <c r="M57" s="115"/>
      <c r="N57" s="17"/>
      <c r="O57" s="17"/>
      <c r="P57" s="17"/>
    </row>
    <row r="58" spans="3:16">
      <c r="C58" s="115"/>
      <c r="D58" s="115"/>
      <c r="E58" s="115"/>
      <c r="F58" s="118"/>
      <c r="G58" s="17"/>
      <c r="H58" s="17"/>
      <c r="I58" s="119"/>
      <c r="J58" s="120"/>
      <c r="K58" s="17"/>
      <c r="L58" s="115"/>
      <c r="M58" s="115"/>
      <c r="N58" s="121"/>
      <c r="O58" s="17"/>
      <c r="P58" s="17"/>
    </row>
    <row r="59" spans="3:16">
      <c r="C59" s="115"/>
      <c r="D59" s="115"/>
      <c r="E59" s="115"/>
      <c r="F59" s="17"/>
      <c r="G59" s="17"/>
      <c r="H59" s="112"/>
      <c r="I59" s="122"/>
      <c r="J59" s="17"/>
      <c r="K59" s="112"/>
      <c r="L59" s="115"/>
      <c r="M59" s="115"/>
      <c r="N59" s="115"/>
      <c r="O59" s="17"/>
      <c r="P59" s="17"/>
    </row>
    <row r="60" spans="3:16">
      <c r="C60" s="115"/>
      <c r="D60" s="115"/>
      <c r="E60" s="115"/>
      <c r="F60" s="17"/>
      <c r="G60" s="17"/>
      <c r="H60" s="112"/>
      <c r="I60" s="122"/>
      <c r="J60" s="17"/>
      <c r="K60" s="112"/>
      <c r="L60" s="115"/>
      <c r="M60" s="115"/>
      <c r="N60" s="115"/>
      <c r="O60" s="17"/>
      <c r="P60" s="115"/>
    </row>
    <row r="61" spans="3:16">
      <c r="C61" s="115"/>
      <c r="D61" s="115"/>
      <c r="E61" s="115"/>
      <c r="F61" s="17"/>
      <c r="G61" s="123"/>
      <c r="H61" s="114"/>
      <c r="I61" s="17"/>
      <c r="J61" s="124"/>
      <c r="K61" s="114"/>
      <c r="L61" s="115"/>
      <c r="M61" s="115"/>
      <c r="N61" s="114"/>
      <c r="O61" s="112"/>
      <c r="P61" s="115"/>
    </row>
    <row r="62" spans="3:16">
      <c r="C62" s="115"/>
      <c r="D62" s="115"/>
      <c r="E62" s="115"/>
      <c r="F62" s="17"/>
      <c r="G62" s="17"/>
      <c r="H62" s="17"/>
      <c r="I62" s="17"/>
      <c r="J62" s="17"/>
      <c r="K62" s="17"/>
      <c r="L62" s="115"/>
      <c r="M62" s="115"/>
      <c r="N62" s="17"/>
      <c r="O62" s="17"/>
      <c r="P62" s="115"/>
    </row>
    <row r="63" spans="3:16">
      <c r="C63" s="115"/>
      <c r="D63" s="115"/>
      <c r="E63" s="115"/>
      <c r="F63" s="17"/>
      <c r="G63" s="17"/>
      <c r="H63" s="112"/>
      <c r="I63" s="17"/>
      <c r="J63" s="17"/>
      <c r="K63" s="17"/>
      <c r="L63" s="115"/>
      <c r="M63" s="115"/>
      <c r="N63" s="17"/>
      <c r="O63" s="17"/>
      <c r="P63" s="115"/>
    </row>
    <row r="64" spans="3:16">
      <c r="C64" s="115"/>
      <c r="D64" s="115"/>
      <c r="E64" s="115"/>
      <c r="F64" s="125"/>
      <c r="G64" s="17"/>
      <c r="H64" s="17"/>
      <c r="I64" s="126"/>
      <c r="J64" s="17"/>
      <c r="K64" s="17"/>
      <c r="L64" s="115"/>
      <c r="M64" s="115"/>
      <c r="N64" s="17"/>
      <c r="O64" s="17"/>
      <c r="P64" s="115"/>
    </row>
    <row r="65" spans="1:16">
      <c r="C65" s="115"/>
      <c r="D65" s="115"/>
      <c r="E65" s="115"/>
      <c r="F65" s="17"/>
      <c r="G65" s="17"/>
      <c r="H65" s="112"/>
      <c r="I65" s="17"/>
      <c r="J65" s="17"/>
      <c r="K65" s="112"/>
      <c r="L65" s="115"/>
      <c r="M65" s="115"/>
      <c r="N65" s="112"/>
      <c r="O65" s="17"/>
      <c r="P65" s="115"/>
    </row>
    <row r="66" spans="1:16">
      <c r="C66" s="115"/>
      <c r="D66" s="115"/>
      <c r="E66" s="115"/>
      <c r="F66" s="17"/>
      <c r="G66" s="17"/>
      <c r="H66" s="112"/>
      <c r="I66" s="17"/>
      <c r="J66" s="17"/>
      <c r="K66" s="17"/>
      <c r="L66" s="115"/>
      <c r="M66" s="115"/>
      <c r="N66" s="17"/>
      <c r="O66" s="17"/>
      <c r="P66" s="115"/>
    </row>
    <row r="67" spans="1:16">
      <c r="C67" s="115"/>
      <c r="D67" s="115"/>
      <c r="E67" s="115"/>
      <c r="F67" s="17"/>
      <c r="G67" s="123"/>
      <c r="H67" s="114"/>
      <c r="I67" s="17"/>
      <c r="J67" s="124"/>
      <c r="K67" s="114"/>
      <c r="L67" s="115"/>
      <c r="M67" s="115"/>
      <c r="N67" s="114"/>
      <c r="O67" s="17"/>
      <c r="P67" s="115"/>
    </row>
    <row r="68" spans="1:16">
      <c r="C68" s="17"/>
      <c r="D68" s="17"/>
      <c r="E68" s="17"/>
      <c r="F68" s="17"/>
      <c r="G68" s="17"/>
      <c r="H68" s="17"/>
      <c r="I68" s="17"/>
      <c r="J68" s="17"/>
      <c r="K68" s="17"/>
      <c r="L68" s="115"/>
      <c r="M68" s="115"/>
      <c r="N68" s="125"/>
      <c r="O68" s="17"/>
      <c r="P68" s="115"/>
    </row>
    <row r="69" spans="1:16">
      <c r="C69" s="112"/>
      <c r="D69" s="112"/>
      <c r="E69" s="112"/>
      <c r="F69" s="17"/>
      <c r="G69" s="17"/>
      <c r="H69" s="17"/>
      <c r="I69" s="17"/>
      <c r="J69" s="112"/>
      <c r="K69" s="17"/>
      <c r="L69" s="17"/>
      <c r="M69" s="17"/>
      <c r="N69" s="114"/>
      <c r="O69" s="113"/>
      <c r="P69" s="17"/>
    </row>
    <row r="70" spans="1:16">
      <c r="C70" s="112"/>
      <c r="D70" s="112"/>
      <c r="E70" s="112"/>
      <c r="F70" s="17"/>
      <c r="G70" s="17"/>
      <c r="H70" s="17"/>
      <c r="I70" s="17"/>
      <c r="J70" s="17"/>
      <c r="K70" s="127"/>
      <c r="L70" s="115"/>
      <c r="M70" s="115"/>
      <c r="N70" s="115"/>
      <c r="O70" s="17"/>
      <c r="P70" s="115"/>
    </row>
    <row r="71" spans="1:16">
      <c r="C71" s="17"/>
      <c r="D71" s="17"/>
      <c r="E71" s="17"/>
      <c r="F71" s="17"/>
      <c r="G71" s="17"/>
      <c r="H71" s="17"/>
      <c r="I71" s="17"/>
      <c r="J71" s="17"/>
      <c r="K71" s="17"/>
      <c r="L71" s="115"/>
      <c r="M71" s="115"/>
      <c r="N71" s="17"/>
      <c r="O71" s="17"/>
      <c r="P71" s="17"/>
    </row>
    <row r="72" spans="1:16">
      <c r="A72" s="42" t="s">
        <v>143</v>
      </c>
      <c r="C72" s="17"/>
      <c r="D72" s="17"/>
      <c r="E72" s="17"/>
      <c r="F72" s="17"/>
      <c r="G72" s="17"/>
      <c r="H72" s="17"/>
      <c r="I72" s="17"/>
      <c r="J72" s="17"/>
      <c r="K72" s="17"/>
      <c r="L72" s="115"/>
      <c r="M72" s="115"/>
      <c r="N72" s="17"/>
      <c r="O72" s="17"/>
      <c r="P72" s="17"/>
    </row>
    <row r="73" spans="1:16">
      <c r="A73" s="42"/>
      <c r="B73" s="43"/>
      <c r="C73" s="17"/>
      <c r="D73" s="17"/>
      <c r="E73" s="17"/>
      <c r="F73" s="112"/>
      <c r="G73" s="114"/>
      <c r="H73" s="17"/>
      <c r="I73" s="17"/>
      <c r="J73" s="17"/>
      <c r="K73" s="114"/>
      <c r="L73" s="128"/>
      <c r="M73" s="128"/>
      <c r="N73" s="117"/>
      <c r="O73" s="17"/>
      <c r="P73" s="17"/>
    </row>
    <row r="74" spans="1:16">
      <c r="A74" s="42"/>
      <c r="B74" s="43"/>
      <c r="C74" s="17"/>
      <c r="D74" s="17"/>
      <c r="E74" s="17"/>
      <c r="F74" s="112"/>
      <c r="G74" s="114"/>
      <c r="H74" s="17"/>
      <c r="I74" s="17"/>
      <c r="J74" s="17"/>
      <c r="K74" s="114"/>
      <c r="L74" s="128"/>
      <c r="M74" s="128"/>
      <c r="N74" s="117"/>
      <c r="O74" s="17"/>
      <c r="P74" s="17"/>
    </row>
    <row r="75" spans="1:16">
      <c r="F75" s="37"/>
    </row>
  </sheetData>
  <mergeCells count="5">
    <mergeCell ref="A1:L1"/>
    <mergeCell ref="A2:L2"/>
    <mergeCell ref="A3:L3"/>
    <mergeCell ref="A4:L4"/>
    <mergeCell ref="I35:L35"/>
  </mergeCells>
  <phoneticPr fontId="22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ramirez</dc:creator>
  <cp:keywords/>
  <dc:description/>
  <cp:lastModifiedBy/>
  <cp:revision/>
  <dcterms:created xsi:type="dcterms:W3CDTF">2016-02-10T06:24:54Z</dcterms:created>
  <dcterms:modified xsi:type="dcterms:W3CDTF">2023-12-18T14:37:29Z</dcterms:modified>
  <cp:category/>
  <cp:contentStatus/>
</cp:coreProperties>
</file>