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ell Compartido\CUENTAS POR PAGAR, AÑO 2022-2023\"/>
    </mc:Choice>
  </mc:AlternateContent>
  <xr:revisionPtr revIDLastSave="0" documentId="13_ncr:1_{B7518954-BBDD-40A9-B70C-BE80FEF4060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XP - AGOSTO - 2023   " sheetId="334" r:id="rId1"/>
    <sheet name="C X P - AGOSTO-2023. CGR    " sheetId="333" r:id="rId2"/>
    <sheet name="C X P - AGOSTO- 2023     " sheetId="332" r:id="rId3"/>
    <sheet name="CXP - JULIO - 2023   " sheetId="331" r:id="rId4"/>
    <sheet name="C X P - JULIO- 2023. CGR     " sheetId="330" r:id="rId5"/>
    <sheet name="C X P - JULIO- 2023    " sheetId="329" r:id="rId6"/>
    <sheet name="CXP - JUNIO - 2023  " sheetId="328" r:id="rId7"/>
    <sheet name="C X P - JUNIO- 2023.CGR   " sheetId="327" r:id="rId8"/>
    <sheet name="C X P - JUNIO- 2023   " sheetId="326" r:id="rId9"/>
    <sheet name="CXP - MAYO - 2023 " sheetId="325" r:id="rId10"/>
    <sheet name="C X P - MAYO- 2023.CGR  " sheetId="324" r:id="rId11"/>
    <sheet name="C X P - MAYO- 2023  " sheetId="323" r:id="rId12"/>
  </sheets>
  <externalReferences>
    <externalReference r:id="rId13"/>
  </externalReferences>
  <definedNames>
    <definedName name="_xlnm._FilterDatabase" localSheetId="2" hidden="1">'C X P - AGOSTO- 2023     '!$A$5:$FRS$28</definedName>
    <definedName name="_xlnm._FilterDatabase" localSheetId="1" hidden="1">'C X P - AGOSTO-2023. CGR    '!$A$6:$FNV$29</definedName>
    <definedName name="_xlnm._FilterDatabase" localSheetId="5" hidden="1">'C X P - JULIO- 2023    '!$A$5:$FRS$28</definedName>
    <definedName name="_xlnm._FilterDatabase" localSheetId="4" hidden="1">'C X P - JULIO- 2023. CGR     '!$A$6:$FNV$30</definedName>
    <definedName name="_xlnm._FilterDatabase" localSheetId="8" hidden="1">'C X P - JUNIO- 2023   '!$A$5:$FRS$29</definedName>
    <definedName name="_xlnm._FilterDatabase" localSheetId="7" hidden="1">'C X P - JUNIO- 2023.CGR   '!$A$6:$FNV$30</definedName>
    <definedName name="_xlnm._FilterDatabase" localSheetId="11" hidden="1">'C X P - MAYO- 2023  '!$A$5:$FRS$29</definedName>
    <definedName name="_xlnm._FilterDatabase" localSheetId="10" hidden="1">'C X P - MAYO- 2023.CGR  '!$A$6:$FNV$31</definedName>
    <definedName name="_xlnm._FilterDatabase" localSheetId="0" hidden="1">'CXP - AGOSTO - 2023   '!$A$6:$K$14</definedName>
    <definedName name="_xlnm._FilterDatabase" localSheetId="3" hidden="1">'CXP - JULIO - 2023   '!$A$6:$K$14</definedName>
    <definedName name="_xlnm._FilterDatabase" localSheetId="6" hidden="1">'CXP - JUNIO - 2023  '!$A$6:$K$14</definedName>
    <definedName name="_xlnm._FilterDatabase" localSheetId="9" hidden="1">'CXP - MAYO - 2023 '!$A$6:$K$14</definedName>
    <definedName name="_xlnm.Print_Area" localSheetId="2">'C X P - AGOSTO- 2023     '!$A$1:$L$33</definedName>
    <definedName name="_xlnm.Print_Area" localSheetId="1">'C X P - AGOSTO-2023. CGR    '!$C$1:$J$32</definedName>
    <definedName name="_xlnm.Print_Area" localSheetId="5">'C X P - JULIO- 2023    '!$A$1:$L$33</definedName>
    <definedName name="_xlnm.Print_Area" localSheetId="4">'C X P - JULIO- 2023. CGR     '!$C$1:$J$33</definedName>
    <definedName name="_xlnm.Print_Area" localSheetId="8">'C X P - JUNIO- 2023   '!$A$1:$L$34</definedName>
    <definedName name="_xlnm.Print_Area" localSheetId="7">'C X P - JUNIO- 2023.CGR   '!$C$1:$J$33</definedName>
    <definedName name="_xlnm.Print_Area" localSheetId="11">'C X P - MAYO- 2023  '!$A$1:$L$34</definedName>
    <definedName name="_xlnm.Print_Area" localSheetId="10">'C X P - MAYO- 2023.CGR  '!$C$1:$J$34</definedName>
    <definedName name="_xlnm.Print_Area" localSheetId="0">'CXP - AGOSTO - 2023   '!$A$1:$K$19</definedName>
    <definedName name="_xlnm.Print_Area" localSheetId="3">'CXP - JULIO - 2023   '!$A$1:$K$19</definedName>
    <definedName name="_xlnm.Print_Area" localSheetId="6">'CXP - JUNIO - 2023  '!$A$1:$K$19</definedName>
    <definedName name="_xlnm.Print_Area" localSheetId="9">'CXP - MAYO - 2023 '!$A$1:$K$19</definedName>
    <definedName name="_xlnm.Print_Titles" localSheetId="2">'C X P - AGOSTO- 2023     '!$1:$5</definedName>
    <definedName name="_xlnm.Print_Titles" localSheetId="1">'C X P - AGOSTO-2023. CGR    '!$2:$6</definedName>
    <definedName name="_xlnm.Print_Titles" localSheetId="5">'C X P - JULIO- 2023    '!$1:$5</definedName>
    <definedName name="_xlnm.Print_Titles" localSheetId="4">'C X P - JULIO- 2023. CGR     '!$2:$6</definedName>
    <definedName name="_xlnm.Print_Titles" localSheetId="8">'C X P - JUNIO- 2023   '!$1:$5</definedName>
    <definedName name="_xlnm.Print_Titles" localSheetId="7">'C X P - JUNIO- 2023.CGR   '!$2:$6</definedName>
    <definedName name="_xlnm.Print_Titles" localSheetId="11">'C X P - MAYO- 2023  '!$1:$5</definedName>
    <definedName name="_xlnm.Print_Titles" localSheetId="10">'C X P - MAYO- 2023.CGR 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333" l="1"/>
  <c r="H27" i="332"/>
  <c r="H28" i="332"/>
  <c r="F27" i="332"/>
  <c r="D28" i="332"/>
  <c r="H26" i="332"/>
  <c r="F26" i="332"/>
  <c r="H25" i="332"/>
  <c r="E15" i="334"/>
  <c r="G13" i="334"/>
  <c r="G12" i="334"/>
  <c r="G11" i="334"/>
  <c r="G10" i="334"/>
  <c r="G9" i="334"/>
  <c r="G7" i="334"/>
  <c r="G15" i="334" s="1"/>
  <c r="H23" i="333"/>
  <c r="G23" i="333"/>
  <c r="F23" i="333"/>
  <c r="E23" i="333"/>
  <c r="D23" i="333"/>
  <c r="C23" i="333"/>
  <c r="H22" i="333"/>
  <c r="G22" i="333"/>
  <c r="F22" i="333"/>
  <c r="E22" i="333"/>
  <c r="D22" i="333"/>
  <c r="C22" i="333"/>
  <c r="I21" i="333"/>
  <c r="H21" i="333"/>
  <c r="G21" i="333"/>
  <c r="F21" i="333"/>
  <c r="E21" i="333"/>
  <c r="D21" i="333"/>
  <c r="C21" i="333"/>
  <c r="I20" i="333"/>
  <c r="H20" i="333"/>
  <c r="G20" i="333"/>
  <c r="F20" i="333"/>
  <c r="E20" i="333"/>
  <c r="D20" i="333"/>
  <c r="C20" i="333"/>
  <c r="I19" i="333"/>
  <c r="H19" i="333"/>
  <c r="G19" i="333"/>
  <c r="F19" i="333"/>
  <c r="E19" i="333"/>
  <c r="D19" i="333"/>
  <c r="C19" i="333"/>
  <c r="I18" i="333"/>
  <c r="H18" i="333"/>
  <c r="G18" i="333"/>
  <c r="F18" i="333"/>
  <c r="E18" i="333"/>
  <c r="D18" i="333"/>
  <c r="C18" i="333"/>
  <c r="I17" i="333"/>
  <c r="H17" i="333"/>
  <c r="G17" i="333"/>
  <c r="F17" i="333"/>
  <c r="E17" i="333"/>
  <c r="D17" i="333"/>
  <c r="C17" i="333"/>
  <c r="I16" i="333"/>
  <c r="H16" i="333"/>
  <c r="G16" i="333"/>
  <c r="F16" i="333"/>
  <c r="E16" i="333"/>
  <c r="D16" i="333"/>
  <c r="C16" i="333"/>
  <c r="I15" i="333"/>
  <c r="H15" i="333"/>
  <c r="G15" i="333"/>
  <c r="F15" i="333"/>
  <c r="E15" i="333"/>
  <c r="D15" i="333"/>
  <c r="C15" i="333"/>
  <c r="I14" i="333"/>
  <c r="H14" i="333"/>
  <c r="G14" i="333"/>
  <c r="F14" i="333"/>
  <c r="E14" i="333"/>
  <c r="D14" i="333"/>
  <c r="C14" i="333"/>
  <c r="I13" i="333"/>
  <c r="H13" i="333"/>
  <c r="G13" i="333"/>
  <c r="F13" i="333"/>
  <c r="E13" i="333"/>
  <c r="D13" i="333"/>
  <c r="C13" i="333"/>
  <c r="I12" i="333"/>
  <c r="H12" i="333"/>
  <c r="G12" i="333"/>
  <c r="F12" i="333"/>
  <c r="E12" i="333"/>
  <c r="D12" i="333"/>
  <c r="C12" i="333"/>
  <c r="I11" i="333"/>
  <c r="H11" i="333"/>
  <c r="G11" i="333"/>
  <c r="F11" i="333"/>
  <c r="E11" i="333"/>
  <c r="D11" i="333"/>
  <c r="C11" i="333"/>
  <c r="I10" i="333"/>
  <c r="H10" i="333"/>
  <c r="G10" i="333"/>
  <c r="F10" i="333"/>
  <c r="E10" i="333"/>
  <c r="D10" i="333"/>
  <c r="C10" i="333"/>
  <c r="I9" i="333"/>
  <c r="H9" i="333"/>
  <c r="G9" i="333"/>
  <c r="F9" i="333"/>
  <c r="E9" i="333"/>
  <c r="D9" i="333"/>
  <c r="C9" i="333"/>
  <c r="I8" i="333"/>
  <c r="H8" i="333"/>
  <c r="G8" i="333"/>
  <c r="F8" i="333"/>
  <c r="E8" i="333"/>
  <c r="D8" i="333"/>
  <c r="C8" i="333"/>
  <c r="I7" i="333"/>
  <c r="H7" i="333"/>
  <c r="G7" i="333"/>
  <c r="F7" i="333"/>
  <c r="E7" i="333"/>
  <c r="D7" i="333"/>
  <c r="C7" i="333"/>
  <c r="G28" i="332"/>
  <c r="F24" i="332"/>
  <c r="F28" i="332" s="1"/>
  <c r="H23" i="332"/>
  <c r="H22" i="332"/>
  <c r="H20" i="332"/>
  <c r="H19" i="332"/>
  <c r="H18" i="332"/>
  <c r="H17" i="332"/>
  <c r="H15" i="332"/>
  <c r="H14" i="332"/>
  <c r="H13" i="332"/>
  <c r="H12" i="332"/>
  <c r="H11" i="332"/>
  <c r="H10" i="332"/>
  <c r="H9" i="332"/>
  <c r="H8" i="332"/>
  <c r="H7" i="332"/>
  <c r="H6" i="332"/>
  <c r="G28" i="329"/>
  <c r="F27" i="329"/>
  <c r="F28" i="329" s="1"/>
  <c r="D28" i="329"/>
  <c r="E15" i="331"/>
  <c r="G13" i="331"/>
  <c r="G12" i="331"/>
  <c r="G11" i="331"/>
  <c r="G10" i="331"/>
  <c r="G9" i="331"/>
  <c r="G7" i="331"/>
  <c r="G15" i="331" s="1"/>
  <c r="H23" i="330"/>
  <c r="G23" i="330"/>
  <c r="F23" i="330"/>
  <c r="E23" i="330"/>
  <c r="D23" i="330"/>
  <c r="C23" i="330"/>
  <c r="H22" i="330"/>
  <c r="G22" i="330"/>
  <c r="F22" i="330"/>
  <c r="E22" i="330"/>
  <c r="D22" i="330"/>
  <c r="C22" i="330"/>
  <c r="I21" i="330"/>
  <c r="H21" i="330"/>
  <c r="G21" i="330"/>
  <c r="F21" i="330"/>
  <c r="E21" i="330"/>
  <c r="D21" i="330"/>
  <c r="C21" i="330"/>
  <c r="I20" i="330"/>
  <c r="H20" i="330"/>
  <c r="G20" i="330"/>
  <c r="F20" i="330"/>
  <c r="E20" i="330"/>
  <c r="D20" i="330"/>
  <c r="C20" i="330"/>
  <c r="I19" i="330"/>
  <c r="H19" i="330"/>
  <c r="G19" i="330"/>
  <c r="F19" i="330"/>
  <c r="E19" i="330"/>
  <c r="D19" i="330"/>
  <c r="C19" i="330"/>
  <c r="I18" i="330"/>
  <c r="H18" i="330"/>
  <c r="G18" i="330"/>
  <c r="F18" i="330"/>
  <c r="E18" i="330"/>
  <c r="D18" i="330"/>
  <c r="C18" i="330"/>
  <c r="I17" i="330"/>
  <c r="H17" i="330"/>
  <c r="G17" i="330"/>
  <c r="F17" i="330"/>
  <c r="E17" i="330"/>
  <c r="D17" i="330"/>
  <c r="C17" i="330"/>
  <c r="I16" i="330"/>
  <c r="H16" i="330"/>
  <c r="G16" i="330"/>
  <c r="F16" i="330"/>
  <c r="E16" i="330"/>
  <c r="D16" i="330"/>
  <c r="C16" i="330"/>
  <c r="I15" i="330"/>
  <c r="H15" i="330"/>
  <c r="G15" i="330"/>
  <c r="F15" i="330"/>
  <c r="E15" i="330"/>
  <c r="D15" i="330"/>
  <c r="C15" i="330"/>
  <c r="I14" i="330"/>
  <c r="H14" i="330"/>
  <c r="G14" i="330"/>
  <c r="F14" i="330"/>
  <c r="E14" i="330"/>
  <c r="D14" i="330"/>
  <c r="C14" i="330"/>
  <c r="I13" i="330"/>
  <c r="H13" i="330"/>
  <c r="G13" i="330"/>
  <c r="F13" i="330"/>
  <c r="E13" i="330"/>
  <c r="D13" i="330"/>
  <c r="C13" i="330"/>
  <c r="I12" i="330"/>
  <c r="H12" i="330"/>
  <c r="G12" i="330"/>
  <c r="F12" i="330"/>
  <c r="E12" i="330"/>
  <c r="D12" i="330"/>
  <c r="C12" i="330"/>
  <c r="I11" i="330"/>
  <c r="H11" i="330"/>
  <c r="G11" i="330"/>
  <c r="F11" i="330"/>
  <c r="E11" i="330"/>
  <c r="D11" i="330"/>
  <c r="C11" i="330"/>
  <c r="I10" i="330"/>
  <c r="H10" i="330"/>
  <c r="G10" i="330"/>
  <c r="F10" i="330"/>
  <c r="E10" i="330"/>
  <c r="D10" i="330"/>
  <c r="C10" i="330"/>
  <c r="I9" i="330"/>
  <c r="H9" i="330"/>
  <c r="G9" i="330"/>
  <c r="F9" i="330"/>
  <c r="E9" i="330"/>
  <c r="D9" i="330"/>
  <c r="C9" i="330"/>
  <c r="I8" i="330"/>
  <c r="H8" i="330"/>
  <c r="G8" i="330"/>
  <c r="F8" i="330"/>
  <c r="E8" i="330"/>
  <c r="D8" i="330"/>
  <c r="C8" i="330"/>
  <c r="I7" i="330"/>
  <c r="I30" i="330" s="1"/>
  <c r="H7" i="330"/>
  <c r="G7" i="330"/>
  <c r="F7" i="330"/>
  <c r="E7" i="330"/>
  <c r="D7" i="330"/>
  <c r="C7" i="330"/>
  <c r="H26" i="329"/>
  <c r="H24" i="329"/>
  <c r="H23" i="329"/>
  <c r="H22" i="329"/>
  <c r="H20" i="329"/>
  <c r="H19" i="329"/>
  <c r="H18" i="329"/>
  <c r="H17" i="329"/>
  <c r="H15" i="329"/>
  <c r="H14" i="329"/>
  <c r="H13" i="329"/>
  <c r="H12" i="329"/>
  <c r="H11" i="329"/>
  <c r="H10" i="329"/>
  <c r="H9" i="329"/>
  <c r="H8" i="329"/>
  <c r="H7" i="329"/>
  <c r="H6" i="329"/>
  <c r="H25" i="326"/>
  <c r="C9" i="327"/>
  <c r="E15" i="328"/>
  <c r="G13" i="328"/>
  <c r="G12" i="328"/>
  <c r="G11" i="328"/>
  <c r="G10" i="328"/>
  <c r="G9" i="328"/>
  <c r="G7" i="328"/>
  <c r="H23" i="327"/>
  <c r="G23" i="327"/>
  <c r="F23" i="327"/>
  <c r="E23" i="327"/>
  <c r="D23" i="327"/>
  <c r="C23" i="327"/>
  <c r="H22" i="327"/>
  <c r="G22" i="327"/>
  <c r="F22" i="327"/>
  <c r="E22" i="327"/>
  <c r="D22" i="327"/>
  <c r="C22" i="327"/>
  <c r="I21" i="327"/>
  <c r="H21" i="327"/>
  <c r="G21" i="327"/>
  <c r="F21" i="327"/>
  <c r="E21" i="327"/>
  <c r="D21" i="327"/>
  <c r="C21" i="327"/>
  <c r="I20" i="327"/>
  <c r="H20" i="327"/>
  <c r="G20" i="327"/>
  <c r="F20" i="327"/>
  <c r="E20" i="327"/>
  <c r="D20" i="327"/>
  <c r="C20" i="327"/>
  <c r="I19" i="327"/>
  <c r="H19" i="327"/>
  <c r="G19" i="327"/>
  <c r="F19" i="327"/>
  <c r="E19" i="327"/>
  <c r="D19" i="327"/>
  <c r="C19" i="327"/>
  <c r="I18" i="327"/>
  <c r="H18" i="327"/>
  <c r="G18" i="327"/>
  <c r="F18" i="327"/>
  <c r="E18" i="327"/>
  <c r="D18" i="327"/>
  <c r="C18" i="327"/>
  <c r="I17" i="327"/>
  <c r="H17" i="327"/>
  <c r="G17" i="327"/>
  <c r="F17" i="327"/>
  <c r="E17" i="327"/>
  <c r="D17" i="327"/>
  <c r="C17" i="327"/>
  <c r="I16" i="327"/>
  <c r="H16" i="327"/>
  <c r="G16" i="327"/>
  <c r="F16" i="327"/>
  <c r="E16" i="327"/>
  <c r="D16" i="327"/>
  <c r="C16" i="327"/>
  <c r="I15" i="327"/>
  <c r="H15" i="327"/>
  <c r="G15" i="327"/>
  <c r="F15" i="327"/>
  <c r="E15" i="327"/>
  <c r="D15" i="327"/>
  <c r="C15" i="327"/>
  <c r="I14" i="327"/>
  <c r="H14" i="327"/>
  <c r="G14" i="327"/>
  <c r="F14" i="327"/>
  <c r="E14" i="327"/>
  <c r="D14" i="327"/>
  <c r="C14" i="327"/>
  <c r="I13" i="327"/>
  <c r="H13" i="327"/>
  <c r="G13" i="327"/>
  <c r="F13" i="327"/>
  <c r="E13" i="327"/>
  <c r="D13" i="327"/>
  <c r="C13" i="327"/>
  <c r="I12" i="327"/>
  <c r="H12" i="327"/>
  <c r="G12" i="327"/>
  <c r="F12" i="327"/>
  <c r="E12" i="327"/>
  <c r="D12" i="327"/>
  <c r="C12" i="327"/>
  <c r="I11" i="327"/>
  <c r="H11" i="327"/>
  <c r="G11" i="327"/>
  <c r="F11" i="327"/>
  <c r="E11" i="327"/>
  <c r="D11" i="327"/>
  <c r="C11" i="327"/>
  <c r="I10" i="327"/>
  <c r="H10" i="327"/>
  <c r="G10" i="327"/>
  <c r="F10" i="327"/>
  <c r="E10" i="327"/>
  <c r="D10" i="327"/>
  <c r="C10" i="327"/>
  <c r="I9" i="327"/>
  <c r="H9" i="327"/>
  <c r="G9" i="327"/>
  <c r="F9" i="327"/>
  <c r="E9" i="327"/>
  <c r="D9" i="327"/>
  <c r="I8" i="327"/>
  <c r="H8" i="327"/>
  <c r="G8" i="327"/>
  <c r="F8" i="327"/>
  <c r="E8" i="327"/>
  <c r="D8" i="327"/>
  <c r="C8" i="327"/>
  <c r="I7" i="327"/>
  <c r="H7" i="327"/>
  <c r="G7" i="327"/>
  <c r="F7" i="327"/>
  <c r="E7" i="327"/>
  <c r="D7" i="327"/>
  <c r="C7" i="327"/>
  <c r="G29" i="326"/>
  <c r="D29" i="326"/>
  <c r="H28" i="326"/>
  <c r="F29" i="326"/>
  <c r="H27" i="326"/>
  <c r="H26" i="326"/>
  <c r="H24" i="326"/>
  <c r="H23" i="326"/>
  <c r="H22" i="326"/>
  <c r="H20" i="326"/>
  <c r="H19" i="326"/>
  <c r="H18" i="326"/>
  <c r="H17" i="326"/>
  <c r="H15" i="326"/>
  <c r="H14" i="326"/>
  <c r="H13" i="326"/>
  <c r="H12" i="326"/>
  <c r="H11" i="326"/>
  <c r="H10" i="326"/>
  <c r="H9" i="326"/>
  <c r="H8" i="326"/>
  <c r="H7" i="326"/>
  <c r="H6" i="326"/>
  <c r="G13" i="325"/>
  <c r="G10" i="325"/>
  <c r="G11" i="325"/>
  <c r="G9" i="325"/>
  <c r="H22" i="323"/>
  <c r="G29" i="333" l="1"/>
  <c r="H29" i="333"/>
  <c r="H24" i="332"/>
  <c r="H27" i="329"/>
  <c r="H28" i="329" s="1"/>
  <c r="H30" i="330"/>
  <c r="G30" i="330"/>
  <c r="G15" i="328"/>
  <c r="I30" i="327"/>
  <c r="H29" i="326"/>
  <c r="H30" i="327"/>
  <c r="G30" i="327"/>
  <c r="H28" i="323"/>
  <c r="F28" i="323"/>
  <c r="G15" i="325"/>
  <c r="E15" i="325"/>
  <c r="G12" i="325"/>
  <c r="G7" i="325"/>
  <c r="H23" i="324"/>
  <c r="G23" i="324"/>
  <c r="F23" i="324"/>
  <c r="E23" i="324"/>
  <c r="D23" i="324"/>
  <c r="C23" i="324"/>
  <c r="H22" i="324"/>
  <c r="G22" i="324"/>
  <c r="F22" i="324"/>
  <c r="E22" i="324"/>
  <c r="D22" i="324"/>
  <c r="C22" i="324"/>
  <c r="I21" i="324"/>
  <c r="H21" i="324"/>
  <c r="G21" i="324"/>
  <c r="F21" i="324"/>
  <c r="E21" i="324"/>
  <c r="D21" i="324"/>
  <c r="C21" i="324"/>
  <c r="I20" i="324"/>
  <c r="H20" i="324"/>
  <c r="G20" i="324"/>
  <c r="F20" i="324"/>
  <c r="E20" i="324"/>
  <c r="D20" i="324"/>
  <c r="C20" i="324"/>
  <c r="I19" i="324"/>
  <c r="H19" i="324"/>
  <c r="G19" i="324"/>
  <c r="F19" i="324"/>
  <c r="E19" i="324"/>
  <c r="D19" i="324"/>
  <c r="C19" i="324"/>
  <c r="I18" i="324"/>
  <c r="H18" i="324"/>
  <c r="G18" i="324"/>
  <c r="F18" i="324"/>
  <c r="E18" i="324"/>
  <c r="D18" i="324"/>
  <c r="C18" i="324"/>
  <c r="I17" i="324"/>
  <c r="H17" i="324"/>
  <c r="G17" i="324"/>
  <c r="F17" i="324"/>
  <c r="E17" i="324"/>
  <c r="D17" i="324"/>
  <c r="C17" i="324"/>
  <c r="I16" i="324"/>
  <c r="H16" i="324"/>
  <c r="G16" i="324"/>
  <c r="F16" i="324"/>
  <c r="E16" i="324"/>
  <c r="D16" i="324"/>
  <c r="C16" i="324"/>
  <c r="I15" i="324"/>
  <c r="H15" i="324"/>
  <c r="G15" i="324"/>
  <c r="F15" i="324"/>
  <c r="E15" i="324"/>
  <c r="D15" i="324"/>
  <c r="C15" i="324"/>
  <c r="I14" i="324"/>
  <c r="H14" i="324"/>
  <c r="G14" i="324"/>
  <c r="F14" i="324"/>
  <c r="E14" i="324"/>
  <c r="D14" i="324"/>
  <c r="C14" i="324"/>
  <c r="I13" i="324"/>
  <c r="H13" i="324"/>
  <c r="G13" i="324"/>
  <c r="F13" i="324"/>
  <c r="E13" i="324"/>
  <c r="D13" i="324"/>
  <c r="C13" i="324"/>
  <c r="I12" i="324"/>
  <c r="H12" i="324"/>
  <c r="G12" i="324"/>
  <c r="F12" i="324"/>
  <c r="E12" i="324"/>
  <c r="D12" i="324"/>
  <c r="C12" i="324"/>
  <c r="I11" i="324"/>
  <c r="H11" i="324"/>
  <c r="G11" i="324"/>
  <c r="F11" i="324"/>
  <c r="E11" i="324"/>
  <c r="D11" i="324"/>
  <c r="C11" i="324"/>
  <c r="I10" i="324"/>
  <c r="H10" i="324"/>
  <c r="G10" i="324"/>
  <c r="F10" i="324"/>
  <c r="E10" i="324"/>
  <c r="D10" i="324"/>
  <c r="C10" i="324"/>
  <c r="I9" i="324"/>
  <c r="H9" i="324"/>
  <c r="G9" i="324"/>
  <c r="F9" i="324"/>
  <c r="E9" i="324"/>
  <c r="D9" i="324"/>
  <c r="C9" i="324"/>
  <c r="I8" i="324"/>
  <c r="H8" i="324"/>
  <c r="G8" i="324"/>
  <c r="F8" i="324"/>
  <c r="E8" i="324"/>
  <c r="D8" i="324"/>
  <c r="C8" i="324"/>
  <c r="I7" i="324"/>
  <c r="H7" i="324"/>
  <c r="G7" i="324"/>
  <c r="F7" i="324"/>
  <c r="E7" i="324"/>
  <c r="D7" i="324"/>
  <c r="C7" i="324"/>
  <c r="G29" i="323"/>
  <c r="D29" i="323"/>
  <c r="H27" i="323"/>
  <c r="H26" i="323"/>
  <c r="H25" i="323"/>
  <c r="H24" i="323"/>
  <c r="H23" i="323"/>
  <c r="H20" i="323"/>
  <c r="H19" i="323"/>
  <c r="H18" i="323"/>
  <c r="H17" i="323"/>
  <c r="H15" i="323"/>
  <c r="H14" i="323"/>
  <c r="H13" i="323"/>
  <c r="H12" i="323"/>
  <c r="H11" i="323"/>
  <c r="H10" i="323"/>
  <c r="H9" i="323"/>
  <c r="H8" i="323"/>
  <c r="H7" i="323"/>
  <c r="H6" i="323"/>
  <c r="G31" i="324" l="1"/>
  <c r="H31" i="324"/>
  <c r="I31" i="324"/>
  <c r="F29" i="323"/>
  <c r="H29" i="323"/>
</calcChain>
</file>

<file path=xl/sharedStrings.xml><?xml version="1.0" encoding="utf-8"?>
<sst xmlns="http://schemas.openxmlformats.org/spreadsheetml/2006/main" count="939" uniqueCount="172">
  <si>
    <t>CANT.</t>
  </si>
  <si>
    <t>FACTURA NUM.</t>
  </si>
  <si>
    <t>PROVEEDOR</t>
  </si>
  <si>
    <t>CONCEPTO</t>
  </si>
  <si>
    <t>MONTO</t>
  </si>
  <si>
    <t>PAGO/MES</t>
  </si>
  <si>
    <t>CONDICION PAGO</t>
  </si>
  <si>
    <t>FECHA FACTURA</t>
  </si>
  <si>
    <t>FECHA RECIBIDA</t>
  </si>
  <si>
    <t>OBSERVACIONES</t>
  </si>
  <si>
    <t>CONTRATO 001/14</t>
  </si>
  <si>
    <t>IDIAF</t>
  </si>
  <si>
    <t>Validación de Tecnologia para Incrementar la Pruductividad de la Batata</t>
  </si>
  <si>
    <t>1 Desembolso</t>
  </si>
  <si>
    <t>CONTRATO 012/14</t>
  </si>
  <si>
    <t xml:space="preserve">Desarrollo y validación de los Cultivares de Lechoza Roja para el Mercado de Exportación. </t>
  </si>
  <si>
    <t>1 Desembolsos</t>
  </si>
  <si>
    <t>CONTRATO 009/2014</t>
  </si>
  <si>
    <t>Comportamiento Varietal de Tomate y Ajies frente a las principales plagas artopodas en ambiente protegido.</t>
  </si>
  <si>
    <t>UASD</t>
  </si>
  <si>
    <t>CONTRATO 008/14</t>
  </si>
  <si>
    <t>ISA</t>
  </si>
  <si>
    <t>01/15/2014</t>
  </si>
  <si>
    <t>CONTRATO 017/13</t>
  </si>
  <si>
    <t>INTEC</t>
  </si>
  <si>
    <t>Cambio Uso de tierra Cuenca Rio Inoa.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</si>
  <si>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</si>
  <si>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</si>
  <si>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</si>
  <si>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</si>
  <si>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</si>
  <si>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</si>
  <si>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</si>
  <si>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</si>
  <si>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</si>
  <si>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</si>
  <si>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</si>
  <si>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</si>
  <si>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</si>
  <si>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</si>
  <si>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</si>
  <si>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</si>
  <si>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</si>
  <si>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</si>
  <si>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</si>
  <si>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</si>
  <si>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</si>
  <si>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</si>
  <si>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</si>
  <si>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</si>
  <si>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</si>
  <si>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</si>
  <si>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</si>
  <si>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IICA</t>
  </si>
  <si>
    <t>TOTAL</t>
  </si>
  <si>
    <t>Director Adm. Y Financ.</t>
  </si>
  <si>
    <t>Ministro(a) o Administrador(a) de la Institucion</t>
  </si>
  <si>
    <t>BALANCE</t>
  </si>
  <si>
    <t>ADENDA 002/12</t>
  </si>
  <si>
    <t>Maestria en Manejo Integrado de Plagas  y Nutrición Animal.</t>
  </si>
  <si>
    <t>ADENDA 004/2012</t>
  </si>
  <si>
    <t>Evaluación, multiplicacion y adopcion de lineas avanzadas de habichuelas con resistencia a limitantes bioticas desarrolladas en el  proyecto Bean/Cowpea CRSP.</t>
  </si>
  <si>
    <t>ADENDA 03/12</t>
  </si>
  <si>
    <t>Determinacion de alternativas biologicas para el control de patogenos de suelos en la produccion de vegetales en invernaderos</t>
  </si>
  <si>
    <t>ADENDA 038/14</t>
  </si>
  <si>
    <t>Transferencia de tecnologias sobre manejo agronomico, cosecha y post-cosecha de variedades de yuca para merados dinamicos en el Cibao Central.</t>
  </si>
  <si>
    <t>ADENDA 040/14</t>
  </si>
  <si>
    <t>Transferencia de tecnologias para aumento y calidad de yuca para industrializacion fresca en stgo Rodriguez</t>
  </si>
  <si>
    <t>CONTRATO 006/12</t>
  </si>
  <si>
    <t>Transferencia de Tecnologia en el Cultivo de Habicuela en la Provincia Independencia.</t>
  </si>
  <si>
    <t>CONTRATO 010/12</t>
  </si>
  <si>
    <t>Transferencia de Tecnologia del sistema Intensivo el Cultivo Arrocero  (SICA) pa disminución del veneamiento y aumento de competitividad de dicho cultivo en la Rep. Dom.</t>
  </si>
  <si>
    <t>CONTRATO S/N/12</t>
  </si>
  <si>
    <t>JOSE R. BOLIVAR MERCEDES U.</t>
  </si>
  <si>
    <t>Maestria Gestion de Proyectos</t>
  </si>
  <si>
    <t>Encargado de la UAI</t>
  </si>
  <si>
    <t>0 Desembolsos</t>
  </si>
  <si>
    <t>Evaluacion de secadora solar tipo Martinez Pinillo para madera en el Proyecto Restauración.</t>
  </si>
  <si>
    <t>ANGEL FERN. PEGUERO AGRAMONTE</t>
  </si>
  <si>
    <t>CONTRATO 021-2017</t>
  </si>
  <si>
    <t>P/realizacion deLicenciatura en Contabilidad en la Fundacion Educativa Oriental, INC.</t>
  </si>
  <si>
    <t>0  Desembolsos</t>
  </si>
  <si>
    <t>CONTRATO 009/13</t>
  </si>
  <si>
    <t>Generecion y Validacion de Tecnologias Sostenible para la  Nutricion Organica de Banano en  Azua.</t>
  </si>
  <si>
    <t xml:space="preserve">1 Desembolso </t>
  </si>
  <si>
    <t>04 Desembolsos</t>
  </si>
  <si>
    <t>JULIA JOSEFINA ROSARIO BARRERA</t>
  </si>
  <si>
    <t>P/cursar la Licenciatura en "Psicología Industrial" en la Universidad Abierta para Adultos - UAPA.</t>
  </si>
  <si>
    <t xml:space="preserve">    CONSEJO NACIONAL DE INVESTIGACIONES AGROPECUARIAS Y FORESTALES</t>
  </si>
  <si>
    <t>2 Desembolsos</t>
  </si>
  <si>
    <t>9,20</t>
  </si>
  <si>
    <t>B</t>
  </si>
  <si>
    <t>S</t>
  </si>
  <si>
    <t>E</t>
  </si>
  <si>
    <t>Informe</t>
  </si>
  <si>
    <t>No hay datos</t>
  </si>
  <si>
    <t>..</t>
  </si>
  <si>
    <t>I</t>
  </si>
  <si>
    <t>PD</t>
  </si>
  <si>
    <t>FECHA FACTURA /CONTRATO</t>
  </si>
  <si>
    <t>FECHA RECIBIDA /REGISTRO</t>
  </si>
  <si>
    <t>Director Adm. Y Financiero</t>
  </si>
  <si>
    <t xml:space="preserve">   ______________________________________</t>
  </si>
  <si>
    <t>______________________________</t>
  </si>
  <si>
    <t xml:space="preserve">  ____________________________________________</t>
  </si>
  <si>
    <t>ATHRIVEL, SRL.</t>
  </si>
  <si>
    <t>UNIDADES DE CONTROL INTERNO</t>
  </si>
  <si>
    <t>1 desembolsos</t>
  </si>
  <si>
    <t xml:space="preserve">   Encargado (a) de la UAI</t>
  </si>
  <si>
    <t>DEPARTAMENTO ADMINISTRATIVO Y FINANCIERO</t>
  </si>
  <si>
    <t xml:space="preserve">    Encargado (a) de la UAI</t>
  </si>
  <si>
    <t xml:space="preserve">LIRIANO DISLA LIDICA, SRL., </t>
  </si>
  <si>
    <t>Servicios de mantenimiento de los A/A de la Institucion.</t>
  </si>
  <si>
    <t>AUTO SERVICIO AUTOMOTRIZ INTELIGENTE RD SAI RD</t>
  </si>
  <si>
    <t>Servicios de mantenimiento y reparacion de los vehiculos marca Nissan Frontier, 2 Nissan QASHQAI, Chevrolet Colorado, Mazda BT-50 y Hyundai Veracruz y Chevrolet CMV.</t>
  </si>
  <si>
    <t>CONTRATO 007-2022</t>
  </si>
  <si>
    <t>Servicios de gestion, apoyo administrativo y logística para el desarroloo del proyecto "Actualización para la Innovación Tecnológica y Competitividad del Sector Agroexportador de la RD".</t>
  </si>
  <si>
    <t>CONTRATO 008-2022</t>
  </si>
  <si>
    <t>MARIA ISABEL GOMEZ CARDONA DE FARIAS</t>
  </si>
  <si>
    <t>Servicios de catering para las diferentes actividades a realizarse en la institución.</t>
  </si>
  <si>
    <t>CONTRATO 006-2022</t>
  </si>
  <si>
    <t>CONTRATO 005-2022</t>
  </si>
  <si>
    <t xml:space="preserve">                                                                                                     DIRECCION UNIDADES DE UNIDADES INTERNA GUBERNAMENTAL</t>
  </si>
  <si>
    <t>LIRIANO DISLA LIDICA, SRL.</t>
  </si>
  <si>
    <t>CONTRATO 001-2022</t>
  </si>
  <si>
    <t>RICHARD MANUEL PERALTA DECAMPS</t>
  </si>
  <si>
    <t>Consultoría legal para la elaboración dde Reglamentos subsidiaqrios de la Ley No. 251-12.</t>
  </si>
  <si>
    <t>CONTRATO 012-2022</t>
  </si>
  <si>
    <t>MULTIPERFORM, SRL.</t>
  </si>
  <si>
    <t>Servicios de consultoria para la creación de un documento contentivo de Políticas Públicas con cinco (5) tareas tematicas, las cuales estan descritas en el Art. 2 de dicho contrato.</t>
  </si>
  <si>
    <t>05//12/2022</t>
  </si>
  <si>
    <r>
      <t xml:space="preserve">                                                                                                         CONSEJO NACIONAL DE INVESTIGACIONES AGROPECUARIAS Y FORESTALES (CONIAF)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1/1.</t>
    </r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</si>
  <si>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</si>
  <si>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  RELACION DE FACTURAS PENDIENTES DE PAGO  AÑO  2013 AL 2023</t>
  </si>
  <si>
    <t xml:space="preserve">  RELACION DE FACTURAS PENDIENTES DE PAGO AÑO  2013 AL 2023</t>
  </si>
  <si>
    <r>
      <t xml:space="preserve">                                                                                           RELACION DE FACTURAS PENDIENTES DE PAGO  AÑO  2012 AL 2023                                      </t>
    </r>
    <r>
      <rPr>
        <sz val="10"/>
        <color theme="1"/>
        <rFont val="Arial"/>
        <family val="2"/>
      </rPr>
      <t xml:space="preserve"> </t>
    </r>
  </si>
  <si>
    <t>CONTRATO 017-2019/ ADENDUM 003-2023</t>
  </si>
  <si>
    <t xml:space="preserve">CONTRATO 008-2022/ ADENDUM 001-2023 </t>
  </si>
  <si>
    <t>Nota: * Fondos Internos</t>
  </si>
  <si>
    <t>CONTRATO 001-2023</t>
  </si>
  <si>
    <t>V ENERGY, S.A.</t>
  </si>
  <si>
    <t>Adquisicion de combustible (gasolina y diesel) para ser utilizados en la operaciones de la institucion.</t>
  </si>
  <si>
    <t>.</t>
  </si>
  <si>
    <t>ADENDUM</t>
  </si>
  <si>
    <t>MONTO CONTRATADO</t>
  </si>
  <si>
    <t>MONTO PENDIENTE</t>
  </si>
  <si>
    <t xml:space="preserve">                                           MAYO 2023                                                                                                                                                                             </t>
  </si>
  <si>
    <t>MAYO 2023</t>
  </si>
  <si>
    <t xml:space="preserve">             MAYO 2023     </t>
  </si>
  <si>
    <t xml:space="preserve">                                           JUNIO 2023                                                                                                                                                                             </t>
  </si>
  <si>
    <t>JUNIO 2023</t>
  </si>
  <si>
    <t xml:space="preserve">             JUNIO 2023     </t>
  </si>
  <si>
    <t xml:space="preserve">             JULIO 2023     </t>
  </si>
  <si>
    <t>JULIO 2023</t>
  </si>
  <si>
    <t xml:space="preserve">                                                       JULIO 2023                                                                                                                                                                             </t>
  </si>
  <si>
    <t>CONTRATO 005-2023</t>
  </si>
  <si>
    <t>HONNY DE LA ROSA MEDINA</t>
  </si>
  <si>
    <t>3 desembolsos</t>
  </si>
  <si>
    <t>Adquisición de uniformes a la medida para los servidores del CONIAF</t>
  </si>
  <si>
    <t>AGOSTO 2023</t>
  </si>
  <si>
    <t xml:space="preserve">         AGOSTO 2023     </t>
  </si>
  <si>
    <t xml:space="preserve">                                                       AGOSTO 2023                                                                                                                                                                             </t>
  </si>
  <si>
    <t>CONTRATO 004-2023</t>
  </si>
  <si>
    <t>RESOLUCION TECNICA ALDASO, E.I.R.L,</t>
  </si>
  <si>
    <t>Servicio de mantenimiento y reparación en general de la construcción e instalación del CONIAF.</t>
  </si>
  <si>
    <t>CONTRATO 002-2023</t>
  </si>
  <si>
    <t>Servicios de gestion, apoyo administrativo y logística para el desarroloo del proyecto "Actualización para la Innovación Tecnológica y Competitividad del Sector Agroalimentario de la RD".</t>
  </si>
  <si>
    <t>CONTRATO 008-2023</t>
  </si>
  <si>
    <t>STAY UP, S.R.L.,</t>
  </si>
  <si>
    <t>01/08 AL 01/11/2023</t>
  </si>
  <si>
    <t>Servicios de creación de contenido gráfico y audivisual para publicación periódicas en medios de comunicación. Consistentes en la realización de fotografías y videos, elaboración de flyers, banners, auditoría de medios, eleboración de plan de publicaciones, presentación de diagnóstico mensual y asesoría de marca.</t>
  </si>
  <si>
    <t>13/07/2023 al 13/07/2024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</si>
</sst>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0" fillId="0" borderId="2" xfId="0" applyBorder="1"/>
    <xf numFmtId="43" fontId="6" fillId="0" borderId="2" xfId="0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3" fontId="0" fillId="0" borderId="0" xfId="1" applyFont="1"/>
    <xf numFmtId="0" fontId="16" fillId="2" borderId="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3" fontId="15" fillId="0" borderId="0" xfId="1" applyFont="1" applyBorder="1"/>
    <xf numFmtId="0" fontId="14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3" fontId="3" fillId="2" borderId="2" xfId="1" applyFont="1" applyFill="1" applyBorder="1" applyAlignment="1">
      <alignment wrapText="1"/>
    </xf>
    <xf numFmtId="14" fontId="22" fillId="4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24" fillId="2" borderId="0" xfId="0" applyFont="1" applyFill="1"/>
    <xf numFmtId="0" fontId="24" fillId="0" borderId="0" xfId="0" applyFont="1"/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24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 wrapText="1"/>
    </xf>
    <xf numFmtId="43" fontId="24" fillId="2" borderId="2" xfId="1" applyFont="1" applyFill="1" applyBorder="1" applyAlignment="1">
      <alignment horizontal="right"/>
    </xf>
    <xf numFmtId="0" fontId="24" fillId="2" borderId="2" xfId="0" applyFont="1" applyFill="1" applyBorder="1" applyAlignment="1">
      <alignment horizontal="left"/>
    </xf>
    <xf numFmtId="14" fontId="24" fillId="2" borderId="2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43" fontId="24" fillId="2" borderId="2" xfId="1" applyFont="1" applyFill="1" applyBorder="1" applyAlignment="1">
      <alignment horizontal="right" wrapText="1"/>
    </xf>
    <xf numFmtId="0" fontId="24" fillId="2" borderId="2" xfId="0" applyFont="1" applyFill="1" applyBorder="1" applyAlignment="1">
      <alignment horizontal="left" wrapText="1"/>
    </xf>
    <xf numFmtId="14" fontId="24" fillId="2" borderId="2" xfId="0" applyNumberFormat="1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left" vertical="center" wrapText="1"/>
    </xf>
    <xf numFmtId="43" fontId="26" fillId="2" borderId="2" xfId="1" applyFont="1" applyFill="1" applyBorder="1" applyAlignment="1">
      <alignment horizontal="right"/>
    </xf>
    <xf numFmtId="43" fontId="26" fillId="2" borderId="2" xfId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right" wrapText="1"/>
    </xf>
    <xf numFmtId="14" fontId="24" fillId="2" borderId="2" xfId="0" applyNumberFormat="1" applyFont="1" applyFill="1" applyBorder="1" applyAlignment="1">
      <alignment horizontal="left"/>
    </xf>
    <xf numFmtId="0" fontId="27" fillId="2" borderId="2" xfId="0" applyFont="1" applyFill="1" applyBorder="1" applyAlignment="1">
      <alignment horizontal="center"/>
    </xf>
    <xf numFmtId="0" fontId="24" fillId="2" borderId="2" xfId="0" applyFont="1" applyFill="1" applyBorder="1"/>
    <xf numFmtId="0" fontId="24" fillId="2" borderId="2" xfId="0" applyFont="1" applyFill="1" applyBorder="1" applyAlignment="1">
      <alignment wrapText="1"/>
    </xf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4" fontId="28" fillId="2" borderId="0" xfId="0" applyNumberFormat="1" applyFont="1" applyFill="1" applyAlignment="1">
      <alignment horizontal="left"/>
    </xf>
    <xf numFmtId="14" fontId="28" fillId="2" borderId="0" xfId="0" applyNumberFormat="1" applyFont="1" applyFill="1" applyAlignment="1">
      <alignment horizontal="center" wrapText="1"/>
    </xf>
    <xf numFmtId="43" fontId="9" fillId="2" borderId="0" xfId="1" applyFont="1" applyFill="1" applyAlignment="1">
      <alignment horizontal="right" wrapText="1"/>
    </xf>
    <xf numFmtId="43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43" fontId="22" fillId="4" borderId="2" xfId="1" applyFont="1" applyFill="1" applyBorder="1" applyAlignment="1">
      <alignment horizontal="right"/>
    </xf>
    <xf numFmtId="0" fontId="7" fillId="0" borderId="0" xfId="0" applyFont="1"/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0" fillId="2" borderId="2" xfId="0" applyFont="1" applyFill="1" applyBorder="1"/>
    <xf numFmtId="0" fontId="30" fillId="2" borderId="2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43" fontId="31" fillId="2" borderId="2" xfId="1" applyFont="1" applyFill="1" applyBorder="1" applyAlignment="1">
      <alignment horizontal="right" wrapText="1"/>
    </xf>
    <xf numFmtId="14" fontId="30" fillId="2" borderId="2" xfId="0" applyNumberFormat="1" applyFont="1" applyFill="1" applyBorder="1" applyAlignment="1">
      <alignment horizontal="left"/>
    </xf>
    <xf numFmtId="14" fontId="30" fillId="2" borderId="2" xfId="0" applyNumberFormat="1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3" fontId="12" fillId="2" borderId="2" xfId="1" applyFont="1" applyFill="1" applyBorder="1" applyAlignment="1">
      <alignment wrapText="1"/>
    </xf>
    <xf numFmtId="43" fontId="12" fillId="2" borderId="2" xfId="1" applyFont="1" applyFill="1" applyBorder="1" applyAlignment="1"/>
    <xf numFmtId="43" fontId="31" fillId="2" borderId="2" xfId="1" applyFont="1" applyFill="1" applyBorder="1" applyAlignment="1">
      <alignment horizontal="center" wrapText="1"/>
    </xf>
    <xf numFmtId="43" fontId="0" fillId="2" borderId="0" xfId="1" applyFont="1" applyFill="1" applyBorder="1"/>
    <xf numFmtId="43" fontId="20" fillId="2" borderId="0" xfId="1" applyFont="1" applyFill="1" applyBorder="1"/>
    <xf numFmtId="43" fontId="15" fillId="2" borderId="0" xfId="1" applyFont="1" applyFill="1" applyBorder="1"/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right"/>
    </xf>
    <xf numFmtId="43" fontId="0" fillId="2" borderId="0" xfId="0" applyNumberForma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7" fillId="2" borderId="0" xfId="0" applyFont="1" applyFill="1" applyAlignment="1">
      <alignment horizontal="center"/>
    </xf>
    <xf numFmtId="43" fontId="14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17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  <xf numFmtId="0" fontId="25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OR%20PAGAR,%20JUNIO-DICIEMBRE%202022/CUENTAS%20POR%20PAGAR%202022,%20junio%20a%20diciembre%20%20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- DICIEMBRE - 2022  "/>
      <sheetName val="C X P - DICIEMBRE- 2022.CGRD "/>
      <sheetName val="C X P - DICIEMBRE.- 2022  "/>
      <sheetName val="CXP - NOVIEMBRE - 2022   "/>
      <sheetName val="C X P - NOV- 2022.CGRD  "/>
      <sheetName val="C X P - NOVIEMBRE.- 2022  "/>
      <sheetName val="CXP - OCTUBRE - 2022  "/>
      <sheetName val="C X P - OCTUBRE- 2022.CGRD "/>
      <sheetName val="C X P - OCTUBRE.- 2022 "/>
      <sheetName val="C X P - SEPT.- 2022 "/>
      <sheetName val="C X P - SEPT.- 2022.CGRD  "/>
      <sheetName val="CXP - SEPTIEMBRE - 2022 "/>
      <sheetName val="C X P - AGOSTO- 2022.CGRD  "/>
      <sheetName val="C X P - AGOSTO- 2022 "/>
      <sheetName val="CXP - AGOSTO - 2022 "/>
      <sheetName val="C X P - JULIO- 2022.CGRD "/>
      <sheetName val="C X P - JULIO- 2022 "/>
      <sheetName val="CXP - JULIO - 2022 "/>
      <sheetName val="CXP - JUNIO - 2022"/>
      <sheetName val="C X P - JUNIO- 2022"/>
      <sheetName val="C X P - JUNIO- 2022.CGRD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CONTRATO 001/14</v>
          </cell>
          <cell r="D6" t="str">
            <v>IDIAF</v>
          </cell>
          <cell r="E6" t="str">
            <v>Validación de Tecnologia para Incrementar la Pruductividad de la Batata</v>
          </cell>
          <cell r="F6">
            <v>117554.35</v>
          </cell>
          <cell r="G6"/>
          <cell r="H6">
            <v>117554.35</v>
          </cell>
          <cell r="J6">
            <v>41275</v>
          </cell>
        </row>
        <row r="7">
          <cell r="C7" t="str">
            <v>CONTRATO 012/14</v>
          </cell>
          <cell r="D7" t="str">
            <v>IDIAF</v>
          </cell>
          <cell r="E7" t="str">
            <v xml:space="preserve">Desarrollo y validación de los Cultivares de Lechoza Roja para el Mercado de Exportación. </v>
          </cell>
          <cell r="F7">
            <v>439041.4</v>
          </cell>
          <cell r="G7"/>
          <cell r="H7">
            <v>439041.4</v>
          </cell>
          <cell r="J7">
            <v>41275</v>
          </cell>
        </row>
        <row r="8">
          <cell r="C8" t="str">
            <v>CONTRATO 009/13</v>
          </cell>
          <cell r="D8" t="str">
            <v>IDIAF</v>
          </cell>
          <cell r="E8" t="str">
            <v>Generecion y Validacion de Tecnologias Sostenible para la  Nutricion Organica de Banano en  Azua.</v>
          </cell>
          <cell r="F8">
            <v>122657.41</v>
          </cell>
          <cell r="G8"/>
          <cell r="H8">
            <v>122657.41</v>
          </cell>
          <cell r="J8">
            <v>41345</v>
          </cell>
        </row>
        <row r="9">
          <cell r="C9" t="str">
            <v>CONTRATO 009/2014</v>
          </cell>
          <cell r="D9" t="str">
            <v>IDIAF</v>
          </cell>
          <cell r="E9" t="str">
            <v>Comportamiento Varietal de Tomate y Ajies frente a las principales plagas artopodas en ambiente protegido.</v>
          </cell>
          <cell r="F9">
            <v>204087.86</v>
          </cell>
          <cell r="G9"/>
          <cell r="H9">
            <v>204087.86</v>
          </cell>
          <cell r="J9"/>
        </row>
        <row r="10">
          <cell r="C10" t="str">
            <v>CONTRATO 008/14</v>
          </cell>
          <cell r="D10" t="str">
            <v>ISA</v>
          </cell>
          <cell r="E10" t="str">
            <v>Evaluacion de secadora solar tipo Martinez Pinillo para madera en el Proyecto Restauración.</v>
          </cell>
          <cell r="F10">
            <v>269297</v>
          </cell>
          <cell r="G10"/>
          <cell r="H10">
            <v>269297</v>
          </cell>
          <cell r="J10" t="str">
            <v>01/15/2014</v>
          </cell>
        </row>
        <row r="11">
          <cell r="C11" t="str">
            <v>CONTRATO 017/13</v>
          </cell>
          <cell r="D11" t="str">
            <v>INTEC</v>
          </cell>
          <cell r="E11" t="str">
            <v>Cambio Uso de tierra Cuenca Rio Inoa.</v>
          </cell>
          <cell r="F11">
            <v>260842</v>
          </cell>
          <cell r="G11"/>
          <cell r="H11">
            <v>260842</v>
          </cell>
          <cell r="J11">
            <v>41395</v>
          </cell>
        </row>
        <row r="12">
          <cell r="C12" t="str">
            <v>CONTRATO  065/13</v>
          </cell>
          <cell r="D12" t="str">
            <v>UNIVERSIDA APEC</v>
          </cell>
          <cell r="E12" t="str">
            <v>Desarrollo de un Sistema Hidromotriz no Convensional.</v>
          </cell>
          <cell r="F12">
            <v>175061.25</v>
          </cell>
          <cell r="G12"/>
          <cell r="H12">
            <v>175061.25</v>
          </cell>
          <cell r="J12">
            <v>41442</v>
          </cell>
        </row>
        <row r="13">
          <cell r="C13" t="str">
            <v>CONTRATO 029/14</v>
          </cell>
          <cell r="D13" t="str">
            <v>PAULA VIRGINIA PEREZ PEREZ</v>
          </cell>
          <cell r="E13" t="str">
            <v>Doctorado en Empaque, Universidad de Michigan.</v>
          </cell>
          <cell r="F13">
            <v>176242.32</v>
          </cell>
          <cell r="G13"/>
          <cell r="H13">
            <v>176242.32</v>
          </cell>
          <cell r="J13">
            <v>41792</v>
          </cell>
        </row>
        <row r="14">
          <cell r="C14" t="str">
            <v>CONTRATO 030/14</v>
          </cell>
          <cell r="D14" t="str">
            <v>NINOSKA JOSEFINA GOMEZ GANAO</v>
          </cell>
          <cell r="E14" t="str">
            <v>Maestria en Crop Sciences en alemania</v>
          </cell>
          <cell r="F14">
            <v>47080</v>
          </cell>
          <cell r="G14"/>
          <cell r="H14">
            <v>47080</v>
          </cell>
          <cell r="J14">
            <v>41789</v>
          </cell>
        </row>
        <row r="15">
          <cell r="C15" t="str">
            <v>CONTRATO 031/14</v>
          </cell>
          <cell r="D15" t="str">
            <v>JENNY ROSA ELVIRA RODRIGUEZ JIMENEZ</v>
          </cell>
          <cell r="E15" t="str">
            <v>Doctorado en Ciencias con acentuación en Acentuación en Alimentos, Mexico.</v>
          </cell>
          <cell r="F15">
            <v>31299</v>
          </cell>
          <cell r="G15"/>
          <cell r="H15">
            <v>31299</v>
          </cell>
          <cell r="J15">
            <v>41792</v>
          </cell>
        </row>
        <row r="16">
          <cell r="C16" t="str">
            <v>CONTRATO 033/14</v>
          </cell>
          <cell r="D16" t="str">
            <v>JOSUE DE LOS RIOS MERA</v>
          </cell>
          <cell r="E16" t="str">
            <v>Master en Crop sciences</v>
          </cell>
          <cell r="F16">
            <v>47080</v>
          </cell>
          <cell r="G16"/>
          <cell r="H16">
            <v>47080</v>
          </cell>
          <cell r="J16">
            <v>41792</v>
          </cell>
        </row>
        <row r="17">
          <cell r="C17" t="str">
            <v>CONTRATO 034/14</v>
          </cell>
          <cell r="D17" t="str">
            <v>LAURA GLENYS POLANCO FLORIAN</v>
          </cell>
          <cell r="E17" t="str">
            <v>PhD en Ciencias en Ecologia de Manejo y Sistemas Tropicales</v>
          </cell>
          <cell r="F17">
            <v>55274.31</v>
          </cell>
          <cell r="G17"/>
          <cell r="H17">
            <v>55274.31</v>
          </cell>
          <cell r="J17">
            <v>41796</v>
          </cell>
        </row>
        <row r="18">
          <cell r="C18" t="str">
            <v>CONTRATO 036/14</v>
          </cell>
          <cell r="D18" t="str">
            <v>SILFRANY RAFAEL OVALLES ESTRELLA</v>
          </cell>
          <cell r="E18" t="str">
            <v>Maestria en Industria Pecuaria Mencion Nutrición Animal, Universidad de Puerto Rico, Mayaguez.</v>
          </cell>
          <cell r="F18">
            <v>51954.7</v>
          </cell>
          <cell r="G18"/>
          <cell r="H18">
            <v>51954.7</v>
          </cell>
          <cell r="J18">
            <v>41794</v>
          </cell>
        </row>
        <row r="19">
          <cell r="C19" t="str">
            <v>CONTRATO 044/14</v>
          </cell>
          <cell r="D19" t="str">
            <v>ANA ALTAGRACIA RODRIGUEZ TORRES</v>
          </cell>
          <cell r="E19" t="str">
            <v>Maestria en Tecnologia de Granos y Semillas</v>
          </cell>
          <cell r="F19">
            <v>133077.32999999999</v>
          </cell>
          <cell r="G19"/>
          <cell r="H19">
            <v>133077.32999999999</v>
          </cell>
          <cell r="J19">
            <v>41835</v>
          </cell>
        </row>
        <row r="20">
          <cell r="C20" t="str">
            <v>CONTRATO 045/14</v>
          </cell>
          <cell r="D20" t="str">
            <v>FELIPE ELMY ERNESTO PEGUERO PEREZ</v>
          </cell>
          <cell r="E20" t="str">
            <v>PhD en Economia Agricola, Universidad de Luisiana, EE.UU.</v>
          </cell>
          <cell r="F20">
            <v>18850</v>
          </cell>
          <cell r="G20"/>
          <cell r="H20">
            <v>18850</v>
          </cell>
          <cell r="J20">
            <v>41834</v>
          </cell>
        </row>
        <row r="21">
          <cell r="C21" t="str">
            <v>CONTRATO 021-2017</v>
          </cell>
          <cell r="D21" t="str">
            <v>ANGEL FERN. PEGUERO AGRAMONTE</v>
          </cell>
          <cell r="E21" t="str">
            <v>P/realizacion deLicenciatura en Contabilidad en la Fundacion Educativa Oriental, INC.</v>
          </cell>
          <cell r="F21">
            <v>21300</v>
          </cell>
          <cell r="G21"/>
          <cell r="J21">
            <v>43052</v>
          </cell>
        </row>
        <row r="23">
          <cell r="C23" t="str">
            <v>CONTRATO 017-2019</v>
          </cell>
          <cell r="D23" t="str">
            <v>JULIA JOSEFINA ROSARIO BARRERA</v>
          </cell>
          <cell r="E23" t="str">
            <v>P/cursar la Licenciatura en "Psicología Industrial" en la Universidad Abierta para Adultos - UAPA.</v>
          </cell>
          <cell r="F23">
            <v>90102.5</v>
          </cell>
          <cell r="G23"/>
          <cell r="J23">
            <v>43717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E1935-903B-4C34-A299-70F5967B3F49}">
  <dimension ref="A1:N22"/>
  <sheetViews>
    <sheetView topLeftCell="B1" zoomScaleNormal="100" workbookViewId="0">
      <selection activeCell="C14" sqref="C14"/>
    </sheetView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100" t="s">
        <v>131</v>
      </c>
      <c r="B1" s="100"/>
      <c r="C1" s="100"/>
      <c r="D1" s="100"/>
      <c r="E1" s="100"/>
      <c r="F1" s="100"/>
      <c r="G1" s="100"/>
      <c r="H1" s="100"/>
      <c r="I1" s="39"/>
      <c r="J1" s="39"/>
      <c r="K1" s="39"/>
    </row>
    <row r="2" spans="1:14" ht="18" customHeight="1" x14ac:dyDescent="0.25">
      <c r="A2" s="138" t="s">
        <v>122</v>
      </c>
      <c r="B2" s="138"/>
      <c r="C2" s="138"/>
      <c r="D2" s="138"/>
      <c r="E2" s="138"/>
      <c r="F2" s="138"/>
      <c r="G2" s="138"/>
      <c r="H2" s="139"/>
      <c r="I2" s="139"/>
      <c r="J2" s="139"/>
      <c r="K2" s="139"/>
      <c r="L2" s="139"/>
      <c r="M2" s="139"/>
      <c r="N2" s="139"/>
    </row>
    <row r="3" spans="1:14" ht="17.25" customHeight="1" x14ac:dyDescent="0.25">
      <c r="A3" s="140" t="s">
        <v>135</v>
      </c>
      <c r="B3" s="140"/>
      <c r="C3" s="140"/>
      <c r="D3" s="140"/>
      <c r="E3" s="140"/>
      <c r="F3" s="140"/>
      <c r="G3" s="140"/>
      <c r="H3" s="32"/>
      <c r="I3" s="40"/>
      <c r="J3" s="40"/>
      <c r="K3" s="40"/>
    </row>
    <row r="4" spans="1:14" x14ac:dyDescent="0.25">
      <c r="A4" s="18"/>
      <c r="B4" s="40"/>
      <c r="C4" s="40"/>
      <c r="D4" s="141" t="s">
        <v>161</v>
      </c>
      <c r="E4" s="141"/>
      <c r="F4" s="141"/>
      <c r="G4" s="141"/>
      <c r="H4" s="141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101" t="s">
        <v>0</v>
      </c>
      <c r="B6" s="101" t="s">
        <v>1</v>
      </c>
      <c r="C6" s="101" t="s">
        <v>2</v>
      </c>
      <c r="D6" s="101" t="s">
        <v>3</v>
      </c>
      <c r="E6" s="101" t="s">
        <v>4</v>
      </c>
      <c r="F6" s="101" t="s">
        <v>5</v>
      </c>
      <c r="G6" s="101" t="s">
        <v>57</v>
      </c>
      <c r="H6" s="102" t="s">
        <v>6</v>
      </c>
      <c r="I6" s="102" t="s">
        <v>7</v>
      </c>
      <c r="J6" s="102" t="s">
        <v>8</v>
      </c>
      <c r="K6" s="101" t="s">
        <v>9</v>
      </c>
    </row>
    <row r="7" spans="1:14" ht="51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hidden="1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hidden="1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f>E9-F9</f>
        <v>132514.04999999999</v>
      </c>
      <c r="H9" s="9" t="s">
        <v>81</v>
      </c>
      <c r="I9" s="54">
        <v>41365</v>
      </c>
      <c r="J9" s="54">
        <v>40952</v>
      </c>
      <c r="K9" s="5"/>
    </row>
    <row r="10" spans="1:14" ht="45" hidden="1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f t="shared" ref="G10:G11" si="0">E10-F10</f>
        <v>440361</v>
      </c>
      <c r="H10" s="9" t="s">
        <v>81</v>
      </c>
      <c r="I10" s="54">
        <v>41122</v>
      </c>
      <c r="J10" s="54">
        <v>41192</v>
      </c>
      <c r="K10" s="9"/>
    </row>
    <row r="11" spans="1:14" ht="32.25" hidden="1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f t="shared" si="0"/>
        <v>449297.42</v>
      </c>
      <c r="H11" s="9" t="s">
        <v>76</v>
      </c>
      <c r="I11" s="54">
        <v>41122</v>
      </c>
      <c r="J11" s="54">
        <v>41183</v>
      </c>
      <c r="K11" s="9"/>
    </row>
    <row r="12" spans="1:14" ht="36" hidden="1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hidden="1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f>E13-F13</f>
        <v>513170.3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57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5">
        <v>273000</v>
      </c>
      <c r="F14" s="95"/>
      <c r="G14" s="95">
        <v>273000</v>
      </c>
      <c r="H14" s="5" t="s">
        <v>76</v>
      </c>
      <c r="I14" s="53">
        <v>41000</v>
      </c>
      <c r="J14" s="53">
        <v>41091</v>
      </c>
      <c r="K14" s="5"/>
    </row>
    <row r="15" spans="1:14" ht="48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42" t="s">
        <v>103</v>
      </c>
      <c r="B18" s="142"/>
      <c r="C18" s="142"/>
      <c r="D18" s="143" t="s">
        <v>102</v>
      </c>
      <c r="E18" s="143"/>
      <c r="F18" s="143"/>
      <c r="G18" s="14"/>
      <c r="H18" t="s">
        <v>104</v>
      </c>
    </row>
    <row r="19" spans="1:11" ht="33.75" customHeight="1" x14ac:dyDescent="0.25">
      <c r="A19" s="137" t="s">
        <v>75</v>
      </c>
      <c r="B19" s="137"/>
      <c r="C19" s="137"/>
      <c r="E19" s="56" t="s">
        <v>101</v>
      </c>
      <c r="H19" s="137" t="s">
        <v>56</v>
      </c>
      <c r="I19" s="137"/>
      <c r="J19" s="99"/>
      <c r="K19" s="99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272A3-7310-472C-AA05-3FACC4438644}">
  <dimension ref="A1:N22"/>
  <sheetViews>
    <sheetView topLeftCell="B9" zoomScaleNormal="100" workbookViewId="0"/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100" t="s">
        <v>131</v>
      </c>
      <c r="B1" s="100"/>
      <c r="C1" s="100"/>
      <c r="D1" s="100"/>
      <c r="E1" s="100"/>
      <c r="F1" s="100"/>
      <c r="G1" s="100"/>
      <c r="H1" s="100"/>
      <c r="I1" s="39"/>
      <c r="J1" s="39"/>
      <c r="K1" s="39"/>
    </row>
    <row r="2" spans="1:14" ht="18" customHeight="1" x14ac:dyDescent="0.25">
      <c r="A2" s="138" t="s">
        <v>122</v>
      </c>
      <c r="B2" s="138"/>
      <c r="C2" s="138"/>
      <c r="D2" s="138"/>
      <c r="E2" s="138"/>
      <c r="F2" s="138"/>
      <c r="G2" s="138"/>
      <c r="H2" s="139"/>
      <c r="I2" s="139"/>
      <c r="J2" s="139"/>
      <c r="K2" s="139"/>
      <c r="L2" s="139"/>
      <c r="M2" s="139"/>
      <c r="N2" s="139"/>
    </row>
    <row r="3" spans="1:14" ht="17.25" customHeight="1" x14ac:dyDescent="0.25">
      <c r="A3" s="140" t="s">
        <v>135</v>
      </c>
      <c r="B3" s="140"/>
      <c r="C3" s="140"/>
      <c r="D3" s="140"/>
      <c r="E3" s="140"/>
      <c r="F3" s="140"/>
      <c r="G3" s="140"/>
      <c r="H3" s="32"/>
      <c r="I3" s="40"/>
      <c r="J3" s="40"/>
      <c r="K3" s="40"/>
    </row>
    <row r="4" spans="1:14" x14ac:dyDescent="0.25">
      <c r="A4" s="18"/>
      <c r="B4" s="40"/>
      <c r="C4" s="40"/>
      <c r="D4" s="141" t="s">
        <v>146</v>
      </c>
      <c r="E4" s="141"/>
      <c r="F4" s="141"/>
      <c r="G4" s="141"/>
      <c r="H4" s="141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101" t="s">
        <v>0</v>
      </c>
      <c r="B6" s="101" t="s">
        <v>1</v>
      </c>
      <c r="C6" s="101" t="s">
        <v>2</v>
      </c>
      <c r="D6" s="101" t="s">
        <v>3</v>
      </c>
      <c r="E6" s="101" t="s">
        <v>4</v>
      </c>
      <c r="F6" s="101" t="s">
        <v>5</v>
      </c>
      <c r="G6" s="101" t="s">
        <v>57</v>
      </c>
      <c r="H6" s="102" t="s">
        <v>6</v>
      </c>
      <c r="I6" s="102" t="s">
        <v>7</v>
      </c>
      <c r="J6" s="102" t="s">
        <v>8</v>
      </c>
      <c r="K6" s="101" t="s">
        <v>9</v>
      </c>
    </row>
    <row r="7" spans="1:14" ht="31.5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f>E9-F9</f>
        <v>132514.04999999999</v>
      </c>
      <c r="H9" s="9" t="s">
        <v>81</v>
      </c>
      <c r="I9" s="54">
        <v>41365</v>
      </c>
      <c r="J9" s="54">
        <v>40952</v>
      </c>
      <c r="K9" s="5"/>
    </row>
    <row r="10" spans="1:14" ht="45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f t="shared" ref="G10:G11" si="0">E10-F10</f>
        <v>440361</v>
      </c>
      <c r="H10" s="9" t="s">
        <v>81</v>
      </c>
      <c r="I10" s="54">
        <v>41122</v>
      </c>
      <c r="J10" s="54">
        <v>41192</v>
      </c>
      <c r="K10" s="9"/>
    </row>
    <row r="11" spans="1:14" ht="32.25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f t="shared" si="0"/>
        <v>449297.42</v>
      </c>
      <c r="H11" s="9" t="s">
        <v>76</v>
      </c>
      <c r="I11" s="54">
        <v>41122</v>
      </c>
      <c r="J11" s="54">
        <v>41183</v>
      </c>
      <c r="K11" s="9"/>
    </row>
    <row r="12" spans="1:14" ht="36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f>E13-F13</f>
        <v>513170.3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39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5">
        <v>273000</v>
      </c>
      <c r="F14" s="95"/>
      <c r="G14" s="95">
        <v>273000</v>
      </c>
      <c r="H14" s="5" t="s">
        <v>76</v>
      </c>
      <c r="I14" s="53">
        <v>41000</v>
      </c>
      <c r="J14" s="53">
        <v>41091</v>
      </c>
      <c r="K14" s="5"/>
    </row>
    <row r="15" spans="1:14" ht="34.5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42" t="s">
        <v>103</v>
      </c>
      <c r="B18" s="142"/>
      <c r="C18" s="142"/>
      <c r="D18" s="143" t="s">
        <v>102</v>
      </c>
      <c r="E18" s="143"/>
      <c r="F18" s="143"/>
      <c r="G18" s="14"/>
      <c r="H18" t="s">
        <v>104</v>
      </c>
    </row>
    <row r="19" spans="1:11" ht="33.75" customHeight="1" x14ac:dyDescent="0.25">
      <c r="A19" s="137" t="s">
        <v>75</v>
      </c>
      <c r="B19" s="137"/>
      <c r="C19" s="137"/>
      <c r="E19" s="56" t="s">
        <v>101</v>
      </c>
      <c r="H19" s="137" t="s">
        <v>56</v>
      </c>
      <c r="I19" s="137"/>
      <c r="J19" s="99"/>
      <c r="K19" s="99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BDB6-2A43-4934-9B46-AC97D4B84120}">
  <sheetPr>
    <pageSetUpPr fitToPage="1"/>
  </sheetPr>
  <dimension ref="A2:FUL37"/>
  <sheetViews>
    <sheetView topLeftCell="C21" zoomScaleNormal="100" zoomScaleSheetLayoutView="100" zoomScalePageLayoutView="85" workbookViewId="0">
      <selection activeCell="N6" sqref="N6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8" customWidth="1"/>
    <col min="6" max="6" width="51" customWidth="1"/>
    <col min="7" max="7" width="15.140625" hidden="1" customWidth="1"/>
    <col min="8" max="8" width="3.85546875" hidden="1" customWidth="1"/>
    <col min="9" max="9" width="19.42578125" customWidth="1"/>
    <col min="10" max="10" width="27" style="13" customWidth="1"/>
    <col min="11" max="11" width="4" customWidth="1"/>
  </cols>
  <sheetData>
    <row r="2" spans="1:4614" ht="15.75" x14ac:dyDescent="0.25">
      <c r="C2" s="144" t="s">
        <v>88</v>
      </c>
      <c r="D2" s="144"/>
      <c r="E2" s="144"/>
      <c r="F2" s="144"/>
      <c r="G2" s="144"/>
      <c r="H2" s="144"/>
      <c r="I2" s="144"/>
      <c r="J2" s="144"/>
    </row>
    <row r="3" spans="1:4614" ht="15" customHeight="1" x14ac:dyDescent="0.25">
      <c r="C3" s="145" t="s">
        <v>106</v>
      </c>
      <c r="D3" s="145"/>
      <c r="E3" s="145"/>
      <c r="F3" s="145"/>
      <c r="G3" s="145"/>
      <c r="H3" s="145"/>
      <c r="I3" s="145"/>
      <c r="J3" s="145"/>
      <c r="K3" s="32"/>
    </row>
    <row r="4" spans="1:4614" x14ac:dyDescent="0.25">
      <c r="C4" s="146" t="s">
        <v>134</v>
      </c>
      <c r="D4" s="146"/>
      <c r="E4" s="146"/>
      <c r="F4" s="146"/>
      <c r="G4" s="146"/>
      <c r="H4" s="146"/>
      <c r="I4" s="146"/>
      <c r="J4" s="146"/>
    </row>
    <row r="5" spans="1:4614" x14ac:dyDescent="0.25">
      <c r="C5" s="147" t="s">
        <v>147</v>
      </c>
      <c r="D5" s="147"/>
      <c r="E5" s="147"/>
      <c r="F5" s="147"/>
      <c r="G5" s="147"/>
      <c r="H5" s="147"/>
      <c r="I5" s="147"/>
      <c r="J5" s="147"/>
    </row>
    <row r="6" spans="1:4614" ht="47.25" customHeight="1" x14ac:dyDescent="0.25">
      <c r="C6" s="29" t="s">
        <v>1</v>
      </c>
      <c r="D6" s="20" t="s">
        <v>99</v>
      </c>
      <c r="E6" s="31" t="s">
        <v>2</v>
      </c>
      <c r="F6" s="29" t="s">
        <v>3</v>
      </c>
      <c r="G6" s="29" t="s">
        <v>4</v>
      </c>
      <c r="H6" s="29" t="s">
        <v>5</v>
      </c>
      <c r="I6" s="29" t="s">
        <v>57</v>
      </c>
      <c r="J6" s="20" t="s">
        <v>9</v>
      </c>
    </row>
    <row r="7" spans="1:4614" ht="43.5" customHeight="1" x14ac:dyDescent="0.25">
      <c r="A7" s="35" t="s">
        <v>97</v>
      </c>
      <c r="B7" s="35">
        <v>1</v>
      </c>
      <c r="C7" s="2" t="str">
        <f>'[1]C X P - JUNIO- 2022'!C6</f>
        <v>CONTRATO 001/14</v>
      </c>
      <c r="D7" s="97">
        <f>'[1]C X P - JUNIO- 2022'!J6</f>
        <v>41275</v>
      </c>
      <c r="E7" s="59" t="str">
        <f>'[1]C X P - JUNIO- 2022'!D6</f>
        <v>IDIAF</v>
      </c>
      <c r="F7" s="59" t="str">
        <f>'[1]C X P - JUNIO- 2022'!E6</f>
        <v>Validación de Tecnologia para Incrementar la Pruductividad de la Batata</v>
      </c>
      <c r="G7" s="46">
        <f>'[1]C X P - JUNIO- 2022'!F6</f>
        <v>117554.35</v>
      </c>
      <c r="H7" s="46">
        <f>'[1]C X P - JUNIO- 2022'!G6</f>
        <v>0</v>
      </c>
      <c r="I7" s="57">
        <f>'[1]C X P - JUNIO- 2022'!H6</f>
        <v>117554.35</v>
      </c>
      <c r="J7" s="47"/>
      <c r="K7" s="17"/>
    </row>
    <row r="8" spans="1:4614" ht="38.25" customHeight="1" x14ac:dyDescent="0.25">
      <c r="A8" s="35" t="s">
        <v>97</v>
      </c>
      <c r="B8" s="35">
        <v>2</v>
      </c>
      <c r="C8" s="2" t="str">
        <f>'[1]C X P - JUNIO- 2022'!C7</f>
        <v>CONTRATO 012/14</v>
      </c>
      <c r="D8" s="97">
        <f>'[1]C X P - JUNIO- 2022'!J7</f>
        <v>41275</v>
      </c>
      <c r="E8" s="59" t="str">
        <f>'[1]C X P - JUNIO- 2022'!D7</f>
        <v>IDIAF</v>
      </c>
      <c r="F8" s="59" t="str">
        <f>'[1]C X P - JUNIO- 2022'!E7</f>
        <v xml:space="preserve">Desarrollo y validación de los Cultivares de Lechoza Roja para el Mercado de Exportación. </v>
      </c>
      <c r="G8" s="46">
        <f>'[1]C X P - JUNIO- 2022'!F7</f>
        <v>439041.4</v>
      </c>
      <c r="H8" s="46">
        <f>'[1]C X P - JUNIO- 2022'!G7</f>
        <v>0</v>
      </c>
      <c r="I8" s="57">
        <f>'[1]C X P - JUNIO- 2022'!H7</f>
        <v>439041.4</v>
      </c>
      <c r="J8" s="1"/>
      <c r="K8" s="17"/>
    </row>
    <row r="9" spans="1:4614" ht="39" customHeight="1" x14ac:dyDescent="0.25">
      <c r="A9" s="35" t="s">
        <v>97</v>
      </c>
      <c r="B9" s="35">
        <v>5</v>
      </c>
      <c r="C9" s="2" t="str">
        <f>'[1]C X P - JUNIO- 2022'!C8</f>
        <v>CONTRATO 009/13</v>
      </c>
      <c r="D9" s="97">
        <f>'[1]C X P - JUNIO- 2022'!J8</f>
        <v>41345</v>
      </c>
      <c r="E9" s="59" t="str">
        <f>'[1]C X P - JUNIO- 2022'!D8</f>
        <v>IDIAF</v>
      </c>
      <c r="F9" s="59" t="str">
        <f>'[1]C X P - JUNIO- 2022'!E8</f>
        <v>Generecion y Validacion de Tecnologias Sostenible para la  Nutricion Organica de Banano en  Azua.</v>
      </c>
      <c r="G9" s="46">
        <f>'[1]C X P - JUNIO- 2022'!F8</f>
        <v>122657.41</v>
      </c>
      <c r="H9" s="46">
        <f>'[1]C X P - JUNIO- 2022'!G8</f>
        <v>0</v>
      </c>
      <c r="I9" s="57">
        <f>'[1]C X P - JUNIO- 2022'!H8</f>
        <v>122657.41</v>
      </c>
      <c r="J9" s="1"/>
      <c r="K9" s="17"/>
    </row>
    <row r="10" spans="1:4614" ht="33" customHeight="1" x14ac:dyDescent="0.25">
      <c r="A10" s="35" t="s">
        <v>97</v>
      </c>
      <c r="B10" s="35">
        <v>13</v>
      </c>
      <c r="C10" s="2" t="str">
        <f>'[1]C X P - JUNIO- 2022'!C9</f>
        <v>CONTRATO 009/2014</v>
      </c>
      <c r="D10" s="97">
        <f>'[1]C X P - JUNIO- 2022'!J9</f>
        <v>0</v>
      </c>
      <c r="E10" s="59" t="str">
        <f>'[1]C X P - JUNIO- 2022'!D9</f>
        <v>IDIAF</v>
      </c>
      <c r="F10" s="59" t="str">
        <f>'[1]C X P - JUNIO- 2022'!E9</f>
        <v>Comportamiento Varietal de Tomate y Ajies frente a las principales plagas artopodas en ambiente protegido.</v>
      </c>
      <c r="G10" s="46">
        <f>'[1]C X P - JUNIO- 2022'!F9</f>
        <v>204087.86</v>
      </c>
      <c r="H10" s="46">
        <f>'[1]C X P - JUNIO- 2022'!G9</f>
        <v>0</v>
      </c>
      <c r="I10" s="57">
        <f>'[1]C X P - JUNIO- 2022'!H9</f>
        <v>204087.86</v>
      </c>
      <c r="J10" s="1"/>
      <c r="K10" s="17"/>
    </row>
    <row r="11" spans="1:4614" ht="36" customHeight="1" x14ac:dyDescent="0.25">
      <c r="A11" s="35" t="s">
        <v>97</v>
      </c>
      <c r="B11" s="35">
        <v>8</v>
      </c>
      <c r="C11" s="2" t="str">
        <f>'[1]C X P - JUNIO- 2022'!C10</f>
        <v>CONTRATO 008/14</v>
      </c>
      <c r="D11" s="97" t="str">
        <f>'[1]C X P - JUNIO- 2022'!J10</f>
        <v>01/15/2014</v>
      </c>
      <c r="E11" s="59" t="str">
        <f>'[1]C X P - JUNIO- 2022'!D10</f>
        <v>ISA</v>
      </c>
      <c r="F11" s="59" t="str">
        <f>'[1]C X P - JUNIO- 2022'!E10</f>
        <v>Evaluacion de secadora solar tipo Martinez Pinillo para madera en el Proyecto Restauración.</v>
      </c>
      <c r="G11" s="46">
        <f>'[1]C X P - JUNIO- 2022'!F10</f>
        <v>269297</v>
      </c>
      <c r="H11" s="46">
        <f>'[1]C X P - JUNIO- 2022'!G10</f>
        <v>0</v>
      </c>
      <c r="I11" s="57">
        <f>'[1]C X P - JUNIO- 2022'!H10</f>
        <v>269297</v>
      </c>
      <c r="J11" s="1"/>
      <c r="K11" s="17"/>
    </row>
    <row r="12" spans="1:4614" ht="22.5" customHeight="1" x14ac:dyDescent="0.25">
      <c r="A12" s="35" t="s">
        <v>98</v>
      </c>
      <c r="B12" s="35">
        <v>18</v>
      </c>
      <c r="C12" s="2" t="str">
        <f>'[1]C X P - JUNIO- 2022'!C11</f>
        <v>CONTRATO 017/13</v>
      </c>
      <c r="D12" s="97">
        <f>'[1]C X P - JUNIO- 2022'!J11</f>
        <v>41395</v>
      </c>
      <c r="E12" s="59" t="str">
        <f>'[1]C X P - JUNIO- 2022'!D11</f>
        <v>INTEC</v>
      </c>
      <c r="F12" s="59" t="str">
        <f>'[1]C X P - JUNIO- 2022'!E11</f>
        <v>Cambio Uso de tierra Cuenca Rio Inoa.</v>
      </c>
      <c r="G12" s="46">
        <f>'[1]C X P - JUNIO- 2022'!F11</f>
        <v>260842</v>
      </c>
      <c r="H12" s="46">
        <f>'[1]C X P - JUNIO- 2022'!G11</f>
        <v>0</v>
      </c>
      <c r="I12" s="57">
        <f>'[1]C X P - JUNIO- 2022'!H11</f>
        <v>260842</v>
      </c>
      <c r="J12" s="1"/>
      <c r="K12" s="17"/>
    </row>
    <row r="13" spans="1:4614" ht="24.75" customHeight="1" x14ac:dyDescent="0.25">
      <c r="A13" s="35" t="s">
        <v>97</v>
      </c>
      <c r="B13" s="35" t="s">
        <v>90</v>
      </c>
      <c r="C13" s="2" t="str">
        <f>'[1]C X P - JUNIO- 2022'!C12</f>
        <v>CONTRATO  065/13</v>
      </c>
      <c r="D13" s="97">
        <f>'[1]C X P - JUNIO- 2022'!J12</f>
        <v>41442</v>
      </c>
      <c r="E13" s="59" t="str">
        <f>'[1]C X P - JUNIO- 2022'!D12</f>
        <v>UNIVERSIDA APEC</v>
      </c>
      <c r="F13" s="59" t="str">
        <f>'[1]C X P - JUNIO- 2022'!E12</f>
        <v>Desarrollo de un Sistema Hidromotriz no Convensional.</v>
      </c>
      <c r="G13" s="46">
        <f>'[1]C X P - JUNIO- 2022'!F12</f>
        <v>175061.25</v>
      </c>
      <c r="H13" s="46">
        <f>'[1]C X P - JUNIO- 2022'!G12</f>
        <v>0</v>
      </c>
      <c r="I13" s="57">
        <f>'[1]C X P - JUNIO- 2022'!H12</f>
        <v>175061.25</v>
      </c>
      <c r="J13" s="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</row>
    <row r="14" spans="1:4614" s="30" customFormat="1" ht="24.75" customHeight="1" x14ac:dyDescent="0.25">
      <c r="A14" s="44" t="s">
        <v>91</v>
      </c>
      <c r="B14" s="44" t="s">
        <v>91</v>
      </c>
      <c r="C14" s="2" t="str">
        <f>'[1]C X P - JUNIO- 2022'!C13</f>
        <v>CONTRATO 029/14</v>
      </c>
      <c r="D14" s="97">
        <f>'[1]C X P - JUNIO- 2022'!J13</f>
        <v>41792</v>
      </c>
      <c r="E14" s="59" t="str">
        <f>'[1]C X P - JUNIO- 2022'!D13</f>
        <v>PAULA VIRGINIA PEREZ PEREZ</v>
      </c>
      <c r="F14" s="59" t="str">
        <f>'[1]C X P - JUNIO- 2022'!E13</f>
        <v>Doctorado en Empaque, Universidad de Michigan.</v>
      </c>
      <c r="G14" s="46">
        <f>'[1]C X P - JUNIO- 2022'!F13</f>
        <v>176242.32</v>
      </c>
      <c r="H14" s="46">
        <f>'[1]C X P - JUNIO- 2022'!G13</f>
        <v>0</v>
      </c>
      <c r="I14" s="57">
        <f>'[1]C X P - JUNIO- 2022'!H13</f>
        <v>176242.32</v>
      </c>
      <c r="J14" s="1"/>
      <c r="K14" s="1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</row>
    <row r="15" spans="1:4614" s="30" customFormat="1" ht="31.5" customHeight="1" x14ac:dyDescent="0.25">
      <c r="A15" s="44" t="s">
        <v>91</v>
      </c>
      <c r="B15" s="44" t="s">
        <v>91</v>
      </c>
      <c r="C15" s="2" t="str">
        <f>'[1]C X P - JUNIO- 2022'!C14</f>
        <v>CONTRATO 030/14</v>
      </c>
      <c r="D15" s="97">
        <f>'[1]C X P - JUNIO- 2022'!J14</f>
        <v>41789</v>
      </c>
      <c r="E15" s="59" t="str">
        <f>'[1]C X P - JUNIO- 2022'!D14</f>
        <v>NINOSKA JOSEFINA GOMEZ GANAO</v>
      </c>
      <c r="F15" s="59" t="str">
        <f>'[1]C X P - JUNIO- 2022'!E14</f>
        <v>Maestria en Crop Sciences en alemania</v>
      </c>
      <c r="G15" s="46">
        <f>'[1]C X P - JUNIO- 2022'!F14</f>
        <v>47080</v>
      </c>
      <c r="H15" s="46">
        <f>'[1]C X P - JUNIO- 2022'!G14</f>
        <v>0</v>
      </c>
      <c r="I15" s="57">
        <f>'[1]C X P - JUNIO- 2022'!H14</f>
        <v>47080</v>
      </c>
      <c r="J15" s="1"/>
      <c r="K15" s="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</row>
    <row r="16" spans="1:4614" s="30" customFormat="1" ht="33.75" customHeight="1" x14ac:dyDescent="0.25">
      <c r="A16" s="44" t="s">
        <v>91</v>
      </c>
      <c r="B16" s="44" t="s">
        <v>91</v>
      </c>
      <c r="C16" s="2" t="str">
        <f>'[1]C X P - JUNIO- 2022'!C15</f>
        <v>CONTRATO 031/14</v>
      </c>
      <c r="D16" s="97">
        <f>'[1]C X P - JUNIO- 2022'!J15</f>
        <v>41792</v>
      </c>
      <c r="E16" s="59" t="str">
        <f>'[1]C X P - JUNIO- 2022'!D15</f>
        <v>JENNY ROSA ELVIRA RODRIGUEZ JIMENEZ</v>
      </c>
      <c r="F16" s="59" t="str">
        <f>'[1]C X P - JUNIO- 2022'!E15</f>
        <v>Doctorado en Ciencias con acentuación en Acentuación en Alimentos, Mexico.</v>
      </c>
      <c r="G16" s="46">
        <f>'[1]C X P - JUNIO- 2022'!F15</f>
        <v>31299</v>
      </c>
      <c r="H16" s="46">
        <f>'[1]C X P - JUNIO- 2022'!G15</f>
        <v>0</v>
      </c>
      <c r="I16" s="57">
        <f>'[1]C X P - JUNIO- 2022'!H15</f>
        <v>31299</v>
      </c>
      <c r="J16" s="1"/>
      <c r="K16" s="1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</row>
    <row r="17" spans="1:4442" ht="24.75" customHeight="1" x14ac:dyDescent="0.25">
      <c r="A17" s="44" t="s">
        <v>91</v>
      </c>
      <c r="B17" s="44" t="s">
        <v>91</v>
      </c>
      <c r="C17" s="2" t="str">
        <f>'[1]C X P - JUNIO- 2022'!C16</f>
        <v>CONTRATO 033/14</v>
      </c>
      <c r="D17" s="97">
        <f>'[1]C X P - JUNIO- 2022'!J16</f>
        <v>41792</v>
      </c>
      <c r="E17" s="59" t="str">
        <f>'[1]C X P - JUNIO- 2022'!D16</f>
        <v>JOSUE DE LOS RIOS MERA</v>
      </c>
      <c r="F17" s="59" t="str">
        <f>'[1]C X P - JUNIO- 2022'!E16</f>
        <v>Master en Crop sciences</v>
      </c>
      <c r="G17" s="46">
        <f>'[1]C X P - JUNIO- 2022'!F16</f>
        <v>47080</v>
      </c>
      <c r="H17" s="46">
        <f>'[1]C X P - JUNIO- 2022'!G16</f>
        <v>0</v>
      </c>
      <c r="I17" s="57">
        <f>'[1]C X P - JUNIO- 2022'!H16</f>
        <v>47080</v>
      </c>
      <c r="J17" s="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</row>
    <row r="18" spans="1:4442" ht="30.75" customHeight="1" x14ac:dyDescent="0.25">
      <c r="A18" s="44" t="s">
        <v>91</v>
      </c>
      <c r="B18" s="44" t="s">
        <v>91</v>
      </c>
      <c r="C18" s="2" t="str">
        <f>'[1]C X P - JUNIO- 2022'!C17</f>
        <v>CONTRATO 034/14</v>
      </c>
      <c r="D18" s="97">
        <f>'[1]C X P - JUNIO- 2022'!J17</f>
        <v>41796</v>
      </c>
      <c r="E18" s="59" t="str">
        <f>'[1]C X P - JUNIO- 2022'!D17</f>
        <v>LAURA GLENYS POLANCO FLORIAN</v>
      </c>
      <c r="F18" s="59" t="str">
        <f>'[1]C X P - JUNIO- 2022'!E17</f>
        <v>PhD en Ciencias en Ecologia de Manejo y Sistemas Tropicales</v>
      </c>
      <c r="G18" s="46">
        <f>'[1]C X P - JUNIO- 2022'!F17</f>
        <v>55274.31</v>
      </c>
      <c r="H18" s="46">
        <f>'[1]C X P - JUNIO- 2022'!G17</f>
        <v>0</v>
      </c>
      <c r="I18" s="57">
        <f>'[1]C X P - JUNIO- 2022'!H17</f>
        <v>55274.31</v>
      </c>
      <c r="J18" s="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</row>
    <row r="19" spans="1:4442" ht="45" customHeight="1" x14ac:dyDescent="0.25">
      <c r="A19" s="44" t="s">
        <v>91</v>
      </c>
      <c r="B19" s="44" t="s">
        <v>91</v>
      </c>
      <c r="C19" s="2" t="str">
        <f>'[1]C X P - JUNIO- 2022'!C18</f>
        <v>CONTRATO 036/14</v>
      </c>
      <c r="D19" s="97">
        <f>'[1]C X P - JUNIO- 2022'!J18</f>
        <v>41794</v>
      </c>
      <c r="E19" s="59" t="str">
        <f>'[1]C X P - JUNIO- 2022'!D18</f>
        <v>SILFRANY RAFAEL OVALLES ESTRELLA</v>
      </c>
      <c r="F19" s="59" t="str">
        <f>'[1]C X P - JUNIO- 2022'!E18</f>
        <v>Maestria en Industria Pecuaria Mencion Nutrición Animal, Universidad de Puerto Rico, Mayaguez.</v>
      </c>
      <c r="G19" s="46">
        <f>'[1]C X P - JUNIO- 2022'!F18</f>
        <v>51954.7</v>
      </c>
      <c r="H19" s="46">
        <f>'[1]C X P - JUNIO- 2022'!G18</f>
        <v>0</v>
      </c>
      <c r="I19" s="57">
        <f>'[1]C X P - JUNIO- 2022'!H18</f>
        <v>51954.7</v>
      </c>
      <c r="J19" s="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</row>
    <row r="20" spans="1:4442" ht="30.75" customHeight="1" x14ac:dyDescent="0.25">
      <c r="A20" s="44" t="s">
        <v>91</v>
      </c>
      <c r="B20" s="44" t="s">
        <v>91</v>
      </c>
      <c r="C20" s="2" t="str">
        <f>'[1]C X P - JUNIO- 2022'!C19</f>
        <v>CONTRATO 044/14</v>
      </c>
      <c r="D20" s="97">
        <f>'[1]C X P - JUNIO- 2022'!J19</f>
        <v>41835</v>
      </c>
      <c r="E20" s="59" t="str">
        <f>'[1]C X P - JUNIO- 2022'!D19</f>
        <v>ANA ALTAGRACIA RODRIGUEZ TORRES</v>
      </c>
      <c r="F20" s="59" t="str">
        <f>'[1]C X P - JUNIO- 2022'!E19</f>
        <v>Maestria en Tecnologia de Granos y Semillas</v>
      </c>
      <c r="G20" s="46">
        <f>'[1]C X P - JUNIO- 2022'!F19</f>
        <v>133077.32999999999</v>
      </c>
      <c r="H20" s="46">
        <f>'[1]C X P - JUNIO- 2022'!G19</f>
        <v>0</v>
      </c>
      <c r="I20" s="57">
        <f>'[1]C X P - JUNIO- 2022'!H19</f>
        <v>133077.32999999999</v>
      </c>
      <c r="J20" s="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</row>
    <row r="21" spans="1:4442" ht="28.5" customHeight="1" x14ac:dyDescent="0.25">
      <c r="A21" s="44" t="s">
        <v>91</v>
      </c>
      <c r="B21" s="44" t="s">
        <v>91</v>
      </c>
      <c r="C21" s="2" t="str">
        <f>'[1]C X P - JUNIO- 2022'!C20</f>
        <v>CONTRATO 045/14</v>
      </c>
      <c r="D21" s="97">
        <f>'[1]C X P - JUNIO- 2022'!J20</f>
        <v>41834</v>
      </c>
      <c r="E21" s="59" t="str">
        <f>'[1]C X P - JUNIO- 2022'!D20</f>
        <v>FELIPE ELMY ERNESTO PEGUERO PEREZ</v>
      </c>
      <c r="F21" s="59" t="str">
        <f>'[1]C X P - JUNIO- 2022'!E20</f>
        <v>PhD en Economia Agricola, Universidad de Luisiana, EE.UU.</v>
      </c>
      <c r="G21" s="46">
        <f>'[1]C X P - JUNIO- 2022'!F20</f>
        <v>18850</v>
      </c>
      <c r="H21" s="46">
        <f>'[1]C X P - JUNIO- 2022'!G20</f>
        <v>0</v>
      </c>
      <c r="I21" s="57">
        <f>'[1]C X P - JUNIO- 2022'!H20</f>
        <v>18850</v>
      </c>
      <c r="J21" s="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</row>
    <row r="22" spans="1:4442" ht="43.5" customHeight="1" x14ac:dyDescent="0.25">
      <c r="A22" s="35" t="s">
        <v>92</v>
      </c>
      <c r="B22" s="44" t="s">
        <v>93</v>
      </c>
      <c r="C22" s="2" t="str">
        <f>'[1]C X P - JUNIO- 2022'!C21</f>
        <v>CONTRATO 021-2017</v>
      </c>
      <c r="D22" s="97">
        <f>'[1]C X P - JUNIO- 2022'!J21</f>
        <v>43052</v>
      </c>
      <c r="E22" s="59" t="str">
        <f>'[1]C X P - JUNIO- 2022'!D21</f>
        <v>ANGEL FERN. PEGUERO AGRAMONTE</v>
      </c>
      <c r="F22" s="59" t="str">
        <f>'[1]C X P - JUNIO- 2022'!E21</f>
        <v>P/realizacion deLicenciatura en Contabilidad en la Fundacion Educativa Oriental, INC.</v>
      </c>
      <c r="G22" s="46">
        <f>'[1]C X P - JUNIO- 2022'!F21</f>
        <v>21300</v>
      </c>
      <c r="H22" s="46">
        <f>'[1]C X P - JUNIO- 2022'!G21</f>
        <v>0</v>
      </c>
      <c r="I22" s="57">
        <v>8050</v>
      </c>
      <c r="J22" s="1"/>
      <c r="K22" s="17"/>
    </row>
    <row r="23" spans="1:4442" s="30" customFormat="1" ht="36.950000000000003" customHeight="1" x14ac:dyDescent="0.25">
      <c r="A23" s="44" t="s">
        <v>92</v>
      </c>
      <c r="B23" s="44" t="s">
        <v>93</v>
      </c>
      <c r="C23" s="2" t="str">
        <f>'[1]C X P - JUNIO- 2022'!C23</f>
        <v>CONTRATO 017-2019</v>
      </c>
      <c r="D23" s="97">
        <f>'[1]C X P - JUNIO- 2022'!J23</f>
        <v>43717</v>
      </c>
      <c r="E23" s="59" t="str">
        <f>'[1]C X P - JUNIO- 2022'!D23</f>
        <v>JULIA JOSEFINA ROSARIO BARRERA</v>
      </c>
      <c r="F23" s="59" t="str">
        <f>'[1]C X P - JUNIO- 2022'!E23</f>
        <v>P/cursar la Licenciatura en "Psicología Industrial" en la Universidad Abierta para Adultos - UAPA.</v>
      </c>
      <c r="G23" s="46">
        <f>'[1]C X P - JUNIO- 2022'!F23</f>
        <v>90102.5</v>
      </c>
      <c r="H23" s="46">
        <f>'[1]C X P - JUNIO- 2022'!G23</f>
        <v>0</v>
      </c>
      <c r="I23" s="57">
        <v>50378.5</v>
      </c>
      <c r="J23" s="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</row>
    <row r="24" spans="1:4442" s="30" customFormat="1" ht="33.75" customHeight="1" x14ac:dyDescent="0.25">
      <c r="A24" s="44"/>
      <c r="B24" s="44"/>
      <c r="C24" s="2" t="s">
        <v>124</v>
      </c>
      <c r="D24" s="97">
        <v>44722</v>
      </c>
      <c r="E24" s="59" t="s">
        <v>125</v>
      </c>
      <c r="F24" s="59" t="s">
        <v>126</v>
      </c>
      <c r="G24" s="46"/>
      <c r="H24" s="46"/>
      <c r="I24" s="57">
        <v>0</v>
      </c>
      <c r="J24" s="1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</row>
    <row r="25" spans="1:4442" s="30" customFormat="1" ht="39.75" customHeight="1" x14ac:dyDescent="0.25">
      <c r="A25" s="44"/>
      <c r="B25" s="44"/>
      <c r="C25" s="2" t="s">
        <v>121</v>
      </c>
      <c r="D25" s="58">
        <v>44833</v>
      </c>
      <c r="E25" s="15" t="s">
        <v>123</v>
      </c>
      <c r="F25" s="59" t="s">
        <v>112</v>
      </c>
      <c r="G25" s="46"/>
      <c r="H25" s="46"/>
      <c r="I25" s="98">
        <v>64800</v>
      </c>
      <c r="J25" s="3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</row>
    <row r="26" spans="1:4442" s="30" customFormat="1" ht="57" customHeight="1" x14ac:dyDescent="0.25">
      <c r="A26" s="44"/>
      <c r="B26" s="44"/>
      <c r="C26" s="2" t="s">
        <v>120</v>
      </c>
      <c r="D26" s="4">
        <v>44846</v>
      </c>
      <c r="E26" s="15" t="s">
        <v>105</v>
      </c>
      <c r="F26" s="59" t="s">
        <v>116</v>
      </c>
      <c r="G26" s="46"/>
      <c r="H26" s="46"/>
      <c r="I26" s="3">
        <v>1600000</v>
      </c>
      <c r="J26" s="3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</row>
    <row r="27" spans="1:4442" s="30" customFormat="1" ht="45.75" customHeight="1" x14ac:dyDescent="0.25">
      <c r="A27" s="44"/>
      <c r="B27" s="44"/>
      <c r="C27" s="2" t="s">
        <v>115</v>
      </c>
      <c r="D27" s="4">
        <v>44841</v>
      </c>
      <c r="E27" s="15" t="s">
        <v>113</v>
      </c>
      <c r="F27" s="59" t="s">
        <v>114</v>
      </c>
      <c r="G27" s="46"/>
      <c r="H27" s="46"/>
      <c r="I27" s="3">
        <v>165447.4</v>
      </c>
      <c r="J27" s="3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</row>
    <row r="28" spans="1:4442" s="30" customFormat="1" ht="36.75" customHeight="1" x14ac:dyDescent="0.25">
      <c r="A28" s="44"/>
      <c r="B28" s="44"/>
      <c r="C28" s="2" t="s">
        <v>117</v>
      </c>
      <c r="D28" s="4">
        <v>44848</v>
      </c>
      <c r="E28" s="15" t="s">
        <v>118</v>
      </c>
      <c r="F28" s="59" t="s">
        <v>119</v>
      </c>
      <c r="G28" s="46"/>
      <c r="H28" s="46"/>
      <c r="I28" s="3">
        <v>5523.38</v>
      </c>
      <c r="J28" s="3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</row>
    <row r="29" spans="1:4442" s="30" customFormat="1" ht="42.75" customHeight="1" x14ac:dyDescent="0.25">
      <c r="A29" s="44"/>
      <c r="B29" s="44"/>
      <c r="C29" s="2" t="s">
        <v>127</v>
      </c>
      <c r="D29" s="4">
        <v>44907</v>
      </c>
      <c r="E29" s="15" t="s">
        <v>128</v>
      </c>
      <c r="F29" s="59" t="s">
        <v>129</v>
      </c>
      <c r="G29" s="46"/>
      <c r="H29" s="46"/>
      <c r="I29" s="3">
        <v>1917702</v>
      </c>
      <c r="J29" s="3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</row>
    <row r="30" spans="1:4442" s="30" customFormat="1" ht="41.25" customHeight="1" x14ac:dyDescent="0.25">
      <c r="A30" s="44"/>
      <c r="B30" s="44"/>
      <c r="C30" s="2" t="s">
        <v>139</v>
      </c>
      <c r="D30" s="4">
        <v>45044</v>
      </c>
      <c r="E30" s="114" t="s">
        <v>140</v>
      </c>
      <c r="F30" s="59" t="s">
        <v>141</v>
      </c>
      <c r="G30" s="46"/>
      <c r="H30" s="46"/>
      <c r="I30" s="3">
        <v>506000</v>
      </c>
      <c r="J30" s="38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</row>
    <row r="31" spans="1:4442" s="30" customFormat="1" ht="44.25" customHeight="1" x14ac:dyDescent="0.25">
      <c r="A31" s="44"/>
      <c r="B31" s="44"/>
      <c r="C31" s="2"/>
      <c r="D31" s="4"/>
      <c r="E31" s="22"/>
      <c r="F31" s="20" t="s">
        <v>54</v>
      </c>
      <c r="G31" s="21">
        <f>SUM(G7:G23)</f>
        <v>2260801.4300000002</v>
      </c>
      <c r="H31" s="21">
        <f>SUM(H7:H23)</f>
        <v>0</v>
      </c>
      <c r="I31" s="21">
        <f>SUM(I7:I30)</f>
        <v>6467300.21</v>
      </c>
      <c r="J31" s="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  <c r="FNV31" s="17"/>
    </row>
    <row r="32" spans="1:4442" ht="48" customHeight="1" x14ac:dyDescent="0.25">
      <c r="C32" s="26"/>
      <c r="D32" s="28"/>
      <c r="E32" s="26"/>
      <c r="F32" s="26"/>
      <c r="G32" s="27"/>
      <c r="H32" s="27"/>
      <c r="I32" s="27"/>
      <c r="J32" s="50"/>
      <c r="K32" s="17"/>
    </row>
    <row r="33" spans="3:11" ht="25.5" customHeight="1" x14ac:dyDescent="0.25">
      <c r="C33" s="41" t="s">
        <v>108</v>
      </c>
      <c r="D33" s="49"/>
      <c r="E33" s="26"/>
      <c r="F33" s="41" t="s">
        <v>55</v>
      </c>
      <c r="G33" s="27"/>
      <c r="H33" s="27"/>
      <c r="I33" s="27"/>
      <c r="J33" s="148" t="s">
        <v>56</v>
      </c>
      <c r="K33" s="49"/>
    </row>
    <row r="34" spans="3:11" x14ac:dyDescent="0.25">
      <c r="J34" s="148"/>
      <c r="K34" s="17"/>
    </row>
    <row r="35" spans="3:11" x14ac:dyDescent="0.25">
      <c r="C35" s="36"/>
      <c r="K35" s="17"/>
    </row>
    <row r="36" spans="3:11" ht="8.25" customHeight="1" x14ac:dyDescent="0.25">
      <c r="C36" s="16"/>
      <c r="K36" s="17"/>
    </row>
    <row r="37" spans="3:11" x14ac:dyDescent="0.25">
      <c r="C37" s="16"/>
      <c r="K37" s="17"/>
    </row>
  </sheetData>
  <mergeCells count="5">
    <mergeCell ref="C2:J2"/>
    <mergeCell ref="C3:J3"/>
    <mergeCell ref="C4:J4"/>
    <mergeCell ref="C5:J5"/>
    <mergeCell ref="J33:J34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 scaleWithDoc="0">
    <oddHeader>&amp;R&amp;P de &amp;N</oddHeader>
  </headerFooter>
  <rowBreaks count="1" manualBreakCount="1">
    <brk id="21" min="2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A3EF-72F6-48FA-99B5-141BDE3B2CCC}">
  <dimension ref="A1:FRS74"/>
  <sheetViews>
    <sheetView topLeftCell="A14" zoomScale="70" zoomScaleNormal="70" zoomScaleSheetLayoutView="70" zoomScalePageLayoutView="70" workbookViewId="0">
      <selection activeCell="O6" sqref="O6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64.140625" customWidth="1"/>
    <col min="4" max="4" width="21.7109375" customWidth="1"/>
    <col min="5" max="5" width="15.5703125" customWidth="1"/>
    <col min="6" max="6" width="22.7109375" customWidth="1"/>
    <col min="7" max="7" width="18.5703125" customWidth="1"/>
    <col min="8" max="8" width="20.140625" customWidth="1"/>
    <col min="9" max="9" width="18" customWidth="1"/>
    <col min="10" max="10" width="20" customWidth="1"/>
    <col min="11" max="11" width="18" customWidth="1"/>
    <col min="12" max="12" width="21.85546875" style="13" customWidth="1"/>
    <col min="13" max="13" width="19.425781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49" t="s">
        <v>88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11"/>
      <c r="O1" s="34"/>
    </row>
    <row r="2" spans="1:249" ht="23.25" customHeight="1" x14ac:dyDescent="0.25">
      <c r="A2" s="146" t="s">
        <v>109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10"/>
      <c r="N2" s="32"/>
    </row>
    <row r="3" spans="1:249" ht="21.75" customHeight="1" x14ac:dyDescent="0.25">
      <c r="A3" s="146" t="s">
        <v>133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10"/>
    </row>
    <row r="4" spans="1:249" ht="33" customHeight="1" x14ac:dyDescent="0.25">
      <c r="A4" s="135"/>
      <c r="B4" s="136"/>
      <c r="C4" s="136"/>
      <c r="D4" s="135" t="s">
        <v>148</v>
      </c>
      <c r="E4" s="136"/>
      <c r="F4" s="136"/>
      <c r="G4" s="136"/>
      <c r="H4" s="136"/>
      <c r="I4" s="136"/>
      <c r="J4" s="136"/>
      <c r="K4" s="136"/>
      <c r="L4" s="136"/>
      <c r="M4" s="63"/>
    </row>
    <row r="5" spans="1:249" ht="70.5" customHeight="1" x14ac:dyDescent="0.25">
      <c r="A5" s="64" t="s">
        <v>1</v>
      </c>
      <c r="B5" s="65" t="s">
        <v>2</v>
      </c>
      <c r="C5" s="64" t="s">
        <v>3</v>
      </c>
      <c r="D5" s="66" t="s">
        <v>144</v>
      </c>
      <c r="E5" s="66" t="s">
        <v>143</v>
      </c>
      <c r="F5" s="64" t="s">
        <v>145</v>
      </c>
      <c r="G5" s="64" t="s">
        <v>5</v>
      </c>
      <c r="H5" s="64" t="s">
        <v>57</v>
      </c>
      <c r="I5" s="66" t="s">
        <v>6</v>
      </c>
      <c r="J5" s="66" t="s">
        <v>99</v>
      </c>
      <c r="K5" s="66" t="s">
        <v>100</v>
      </c>
      <c r="L5" s="66" t="s">
        <v>9</v>
      </c>
      <c r="M5" s="66"/>
      <c r="O5" s="33"/>
    </row>
    <row r="6" spans="1:249" ht="60.75" customHeight="1" x14ac:dyDescent="0.25">
      <c r="A6" s="67" t="s">
        <v>10</v>
      </c>
      <c r="B6" s="70" t="s">
        <v>11</v>
      </c>
      <c r="C6" s="83" t="s">
        <v>12</v>
      </c>
      <c r="D6" s="68"/>
      <c r="E6" s="68"/>
      <c r="F6" s="69">
        <v>117554.35</v>
      </c>
      <c r="G6" s="69"/>
      <c r="H6" s="69">
        <f>F6-G6</f>
        <v>117554.35</v>
      </c>
      <c r="I6" s="70" t="s">
        <v>13</v>
      </c>
      <c r="J6" s="71">
        <v>41275</v>
      </c>
      <c r="K6" s="71">
        <v>41306</v>
      </c>
      <c r="L6" s="72" t="s">
        <v>94</v>
      </c>
      <c r="M6" s="72"/>
      <c r="N6" s="17"/>
      <c r="O6" s="17"/>
      <c r="P6" s="17"/>
      <c r="Q6" s="17"/>
      <c r="R6" s="17"/>
      <c r="S6" s="17"/>
      <c r="T6" s="17"/>
    </row>
    <row r="7" spans="1:249" ht="52.5" customHeight="1" x14ac:dyDescent="0.25">
      <c r="A7" s="67" t="s">
        <v>14</v>
      </c>
      <c r="B7" s="70" t="s">
        <v>11</v>
      </c>
      <c r="C7" s="83" t="s">
        <v>15</v>
      </c>
      <c r="D7" s="68"/>
      <c r="E7" s="68"/>
      <c r="F7" s="69">
        <v>439041.4</v>
      </c>
      <c r="G7" s="69"/>
      <c r="H7" s="69">
        <f>F7-G7</f>
        <v>439041.4</v>
      </c>
      <c r="I7" s="70" t="s">
        <v>13</v>
      </c>
      <c r="J7" s="71">
        <v>41275</v>
      </c>
      <c r="K7" s="71">
        <v>41306</v>
      </c>
      <c r="L7" s="72" t="s">
        <v>94</v>
      </c>
      <c r="M7" s="72"/>
      <c r="N7" s="17"/>
      <c r="O7" s="17"/>
      <c r="P7" s="17"/>
      <c r="Q7" s="17"/>
      <c r="R7" s="17"/>
      <c r="S7" s="17"/>
      <c r="T7" s="17"/>
    </row>
    <row r="8" spans="1:249" ht="55.5" customHeight="1" x14ac:dyDescent="0.25">
      <c r="A8" s="68" t="s">
        <v>82</v>
      </c>
      <c r="B8" s="80" t="s">
        <v>11</v>
      </c>
      <c r="C8" s="83" t="s">
        <v>83</v>
      </c>
      <c r="D8" s="68"/>
      <c r="E8" s="68"/>
      <c r="F8" s="69">
        <v>122657.41</v>
      </c>
      <c r="G8" s="73"/>
      <c r="H8" s="69">
        <f t="shared" ref="H8:H20" si="0">F8-G8</f>
        <v>122657.41</v>
      </c>
      <c r="I8" s="74" t="s">
        <v>84</v>
      </c>
      <c r="J8" s="75">
        <v>41345</v>
      </c>
      <c r="K8" s="75"/>
      <c r="L8" s="72" t="s">
        <v>94</v>
      </c>
      <c r="M8" s="72"/>
      <c r="N8" s="17"/>
      <c r="O8" s="17"/>
      <c r="P8" s="17"/>
      <c r="Q8" s="17"/>
      <c r="R8" s="17"/>
      <c r="S8" s="17"/>
      <c r="T8" s="17"/>
    </row>
    <row r="9" spans="1:249" ht="53.25" customHeight="1" x14ac:dyDescent="0.25">
      <c r="A9" s="67" t="s">
        <v>17</v>
      </c>
      <c r="B9" s="70" t="s">
        <v>11</v>
      </c>
      <c r="C9" s="83" t="s">
        <v>18</v>
      </c>
      <c r="D9" s="68"/>
      <c r="E9" s="68"/>
      <c r="F9" s="69">
        <v>204087.86</v>
      </c>
      <c r="G9" s="69"/>
      <c r="H9" s="69">
        <f t="shared" si="0"/>
        <v>204087.86</v>
      </c>
      <c r="I9" s="70" t="s">
        <v>13</v>
      </c>
      <c r="J9" s="71"/>
      <c r="K9" s="71">
        <v>41719</v>
      </c>
      <c r="L9" s="72" t="s">
        <v>94</v>
      </c>
      <c r="M9" s="72"/>
      <c r="N9" s="17"/>
      <c r="O9" s="17"/>
      <c r="P9" s="17"/>
      <c r="Q9" s="17" t="s">
        <v>132</v>
      </c>
      <c r="R9" s="17"/>
      <c r="S9" s="17"/>
      <c r="T9" s="17"/>
    </row>
    <row r="10" spans="1:249" ht="60" customHeight="1" x14ac:dyDescent="0.25">
      <c r="A10" s="68" t="s">
        <v>20</v>
      </c>
      <c r="B10" s="74" t="s">
        <v>21</v>
      </c>
      <c r="C10" s="83" t="s">
        <v>77</v>
      </c>
      <c r="D10" s="68"/>
      <c r="E10" s="68"/>
      <c r="F10" s="73">
        <v>269297</v>
      </c>
      <c r="G10" s="73"/>
      <c r="H10" s="69">
        <f t="shared" si="0"/>
        <v>269297</v>
      </c>
      <c r="I10" s="70" t="s">
        <v>13</v>
      </c>
      <c r="J10" s="75" t="s">
        <v>22</v>
      </c>
      <c r="K10" s="75">
        <v>41688</v>
      </c>
      <c r="L10" s="72" t="s">
        <v>94</v>
      </c>
      <c r="M10" s="72"/>
      <c r="N10" s="17"/>
      <c r="O10" s="17"/>
      <c r="P10" s="17"/>
      <c r="Q10" s="17"/>
      <c r="R10" s="17"/>
      <c r="S10" s="17"/>
      <c r="T10" s="17"/>
    </row>
    <row r="11" spans="1:249" ht="51" customHeight="1" x14ac:dyDescent="0.25">
      <c r="A11" s="67" t="s">
        <v>23</v>
      </c>
      <c r="B11" s="70" t="s">
        <v>24</v>
      </c>
      <c r="C11" s="82" t="s">
        <v>25</v>
      </c>
      <c r="D11" s="67"/>
      <c r="E11" s="67"/>
      <c r="F11" s="69">
        <v>260842</v>
      </c>
      <c r="G11" s="77"/>
      <c r="H11" s="69">
        <f t="shared" si="0"/>
        <v>260842</v>
      </c>
      <c r="I11" s="70" t="s">
        <v>16</v>
      </c>
      <c r="J11" s="71">
        <v>41395</v>
      </c>
      <c r="K11" s="71">
        <v>41457</v>
      </c>
      <c r="L11" s="72" t="s">
        <v>95</v>
      </c>
      <c r="M11" s="72"/>
      <c r="N11" s="17"/>
      <c r="O11" s="17"/>
      <c r="P11" s="17"/>
      <c r="Q11" s="17"/>
      <c r="R11" s="17"/>
      <c r="S11" s="17"/>
      <c r="T11" s="17"/>
    </row>
    <row r="12" spans="1:249" ht="47.25" customHeight="1" x14ac:dyDescent="0.25">
      <c r="A12" s="67" t="s">
        <v>26</v>
      </c>
      <c r="B12" s="70" t="s">
        <v>27</v>
      </c>
      <c r="C12" s="82" t="s">
        <v>28</v>
      </c>
      <c r="D12" s="67"/>
      <c r="E12" s="67"/>
      <c r="F12" s="69">
        <v>175061.25</v>
      </c>
      <c r="G12" s="69"/>
      <c r="H12" s="69">
        <f t="shared" si="0"/>
        <v>175061.25</v>
      </c>
      <c r="I12" s="70" t="s">
        <v>13</v>
      </c>
      <c r="J12" s="71">
        <v>41442</v>
      </c>
      <c r="K12" s="71">
        <v>41466</v>
      </c>
      <c r="L12" s="72" t="s">
        <v>94</v>
      </c>
      <c r="M12" s="7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53.25" customHeight="1" x14ac:dyDescent="0.25">
      <c r="A13" s="67" t="s">
        <v>29</v>
      </c>
      <c r="B13" s="74" t="s">
        <v>30</v>
      </c>
      <c r="C13" s="83" t="s">
        <v>31</v>
      </c>
      <c r="D13" s="68"/>
      <c r="E13" s="68"/>
      <c r="F13" s="73">
        <v>176242.32</v>
      </c>
      <c r="G13" s="73"/>
      <c r="H13" s="69">
        <f>F13-G13</f>
        <v>176242.32</v>
      </c>
      <c r="I13" s="70" t="s">
        <v>85</v>
      </c>
      <c r="J13" s="75">
        <v>41792</v>
      </c>
      <c r="K13" s="75">
        <v>41806</v>
      </c>
      <c r="L13" s="72"/>
      <c r="M13" s="7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53.25" customHeight="1" x14ac:dyDescent="0.25">
      <c r="A14" s="67" t="s">
        <v>32</v>
      </c>
      <c r="B14" s="74" t="s">
        <v>33</v>
      </c>
      <c r="C14" s="83" t="s">
        <v>34</v>
      </c>
      <c r="D14" s="68"/>
      <c r="E14" s="68"/>
      <c r="F14" s="73">
        <v>47080</v>
      </c>
      <c r="G14" s="73"/>
      <c r="H14" s="69">
        <f>F14-G14</f>
        <v>47080</v>
      </c>
      <c r="I14" s="70" t="s">
        <v>16</v>
      </c>
      <c r="J14" s="75">
        <v>41789</v>
      </c>
      <c r="K14" s="75">
        <v>41808</v>
      </c>
      <c r="L14" s="72"/>
      <c r="M14" s="7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60.75" customHeight="1" x14ac:dyDescent="0.25">
      <c r="A15" s="67" t="s">
        <v>35</v>
      </c>
      <c r="B15" s="74" t="s">
        <v>36</v>
      </c>
      <c r="C15" s="83" t="s">
        <v>37</v>
      </c>
      <c r="D15" s="68"/>
      <c r="E15" s="68"/>
      <c r="F15" s="73">
        <v>31299</v>
      </c>
      <c r="G15" s="73"/>
      <c r="H15" s="69">
        <f>F15-G15</f>
        <v>31299</v>
      </c>
      <c r="I15" s="70" t="s">
        <v>16</v>
      </c>
      <c r="J15" s="75">
        <v>41792</v>
      </c>
      <c r="K15" s="75">
        <v>41806</v>
      </c>
      <c r="L15" s="72"/>
      <c r="M15" s="72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48" customHeight="1" x14ac:dyDescent="0.25">
      <c r="A16" s="67" t="s">
        <v>38</v>
      </c>
      <c r="B16" s="74" t="s">
        <v>39</v>
      </c>
      <c r="C16" s="83" t="s">
        <v>40</v>
      </c>
      <c r="D16" s="68"/>
      <c r="E16" s="68"/>
      <c r="F16" s="73">
        <v>47080</v>
      </c>
      <c r="G16" s="73"/>
      <c r="H16" s="69">
        <v>47080</v>
      </c>
      <c r="I16" s="70" t="s">
        <v>16</v>
      </c>
      <c r="J16" s="75">
        <v>41792</v>
      </c>
      <c r="K16" s="75">
        <v>41835</v>
      </c>
      <c r="L16" s="72"/>
      <c r="M16" s="7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60" customHeight="1" x14ac:dyDescent="0.25">
      <c r="A17" s="67" t="s">
        <v>41</v>
      </c>
      <c r="B17" s="74" t="s">
        <v>42</v>
      </c>
      <c r="C17" s="83" t="s">
        <v>43</v>
      </c>
      <c r="D17" s="68"/>
      <c r="E17" s="68"/>
      <c r="F17" s="73">
        <v>55274.31</v>
      </c>
      <c r="G17" s="73"/>
      <c r="H17" s="69">
        <f t="shared" si="0"/>
        <v>55274.31</v>
      </c>
      <c r="I17" s="70"/>
      <c r="J17" s="75">
        <v>41796</v>
      </c>
      <c r="K17" s="75">
        <v>41835</v>
      </c>
      <c r="L17" s="72"/>
      <c r="M17" s="7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63" customHeight="1" x14ac:dyDescent="0.25">
      <c r="A18" s="67" t="s">
        <v>44</v>
      </c>
      <c r="B18" s="74" t="s">
        <v>45</v>
      </c>
      <c r="C18" s="83" t="s">
        <v>46</v>
      </c>
      <c r="D18" s="68"/>
      <c r="E18" s="68"/>
      <c r="F18" s="73">
        <v>51954.7</v>
      </c>
      <c r="G18" s="78"/>
      <c r="H18" s="69">
        <f t="shared" si="0"/>
        <v>51954.7</v>
      </c>
      <c r="I18" s="70" t="s">
        <v>16</v>
      </c>
      <c r="J18" s="75">
        <v>41794</v>
      </c>
      <c r="K18" s="75">
        <v>41820</v>
      </c>
      <c r="L18" s="72"/>
      <c r="M18" s="7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.75" customHeight="1" x14ac:dyDescent="0.25">
      <c r="A19" s="67" t="s">
        <v>47</v>
      </c>
      <c r="B19" s="74" t="s">
        <v>48</v>
      </c>
      <c r="C19" s="83" t="s">
        <v>49</v>
      </c>
      <c r="D19" s="68"/>
      <c r="E19" s="68"/>
      <c r="F19" s="73">
        <v>133077.32999999999</v>
      </c>
      <c r="G19" s="73"/>
      <c r="H19" s="69">
        <f t="shared" si="0"/>
        <v>133077.32999999999</v>
      </c>
      <c r="I19" s="70" t="s">
        <v>16</v>
      </c>
      <c r="J19" s="75">
        <v>41835</v>
      </c>
      <c r="K19" s="75">
        <v>41850</v>
      </c>
      <c r="L19" s="72"/>
      <c r="M19" s="7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53.25" customHeight="1" x14ac:dyDescent="0.25">
      <c r="A20" s="67" t="s">
        <v>50</v>
      </c>
      <c r="B20" s="74" t="s">
        <v>51</v>
      </c>
      <c r="C20" s="83" t="s">
        <v>52</v>
      </c>
      <c r="D20" s="68"/>
      <c r="E20" s="68"/>
      <c r="F20" s="73">
        <v>18850</v>
      </c>
      <c r="G20" s="73"/>
      <c r="H20" s="69">
        <f t="shared" si="0"/>
        <v>18850</v>
      </c>
      <c r="I20" s="70" t="s">
        <v>16</v>
      </c>
      <c r="J20" s="75">
        <v>41834</v>
      </c>
      <c r="K20" s="75">
        <v>41850</v>
      </c>
      <c r="L20" s="72"/>
      <c r="M20" s="7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ht="66" customHeight="1" x14ac:dyDescent="0.25">
      <c r="A21" s="67" t="s">
        <v>79</v>
      </c>
      <c r="B21" s="74" t="s">
        <v>78</v>
      </c>
      <c r="C21" s="74" t="s">
        <v>80</v>
      </c>
      <c r="D21" s="76"/>
      <c r="E21" s="76"/>
      <c r="F21" s="73">
        <v>8050</v>
      </c>
      <c r="G21" s="79"/>
      <c r="H21" s="69">
        <v>8050</v>
      </c>
      <c r="I21" s="80" t="s">
        <v>89</v>
      </c>
      <c r="J21" s="75">
        <v>43052</v>
      </c>
      <c r="K21" s="75">
        <v>43070</v>
      </c>
      <c r="L21" s="72"/>
      <c r="M21" s="7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4543" s="30" customFormat="1" ht="81" customHeight="1" x14ac:dyDescent="0.25">
      <c r="A22" s="68" t="s">
        <v>136</v>
      </c>
      <c r="B22" s="74" t="s">
        <v>86</v>
      </c>
      <c r="C22" s="83" t="s">
        <v>87</v>
      </c>
      <c r="D22" s="115">
        <v>155200</v>
      </c>
      <c r="E22" s="115">
        <v>7300</v>
      </c>
      <c r="F22" s="69">
        <v>50378.5</v>
      </c>
      <c r="G22" s="79"/>
      <c r="H22" s="69">
        <f>F22-G22</f>
        <v>50378.5</v>
      </c>
      <c r="I22" s="80" t="s">
        <v>89</v>
      </c>
      <c r="J22" s="75">
        <v>43717</v>
      </c>
      <c r="K22" s="75">
        <v>43746</v>
      </c>
      <c r="L22" s="72"/>
      <c r="M22" s="7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60" customHeight="1" x14ac:dyDescent="0.25">
      <c r="A23" s="82" t="s">
        <v>121</v>
      </c>
      <c r="B23" s="74" t="s">
        <v>111</v>
      </c>
      <c r="C23" s="83" t="s">
        <v>112</v>
      </c>
      <c r="D23" s="115">
        <v>162000</v>
      </c>
      <c r="E23" s="83"/>
      <c r="F23" s="69">
        <v>64800</v>
      </c>
      <c r="G23" s="79"/>
      <c r="H23" s="69">
        <f t="shared" ref="H23:H25" si="1">F23-G23</f>
        <v>64800</v>
      </c>
      <c r="I23" s="80" t="s">
        <v>107</v>
      </c>
      <c r="J23" s="75">
        <v>44774</v>
      </c>
      <c r="K23" s="75">
        <v>44833</v>
      </c>
      <c r="L23" s="81"/>
      <c r="M23" s="8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78" customHeight="1" x14ac:dyDescent="0.25">
      <c r="A24" s="82" t="s">
        <v>120</v>
      </c>
      <c r="B24" s="74" t="s">
        <v>105</v>
      </c>
      <c r="C24" s="83" t="s">
        <v>116</v>
      </c>
      <c r="D24" s="115">
        <v>4000000</v>
      </c>
      <c r="E24" s="83"/>
      <c r="F24" s="69">
        <v>1600000</v>
      </c>
      <c r="G24" s="79"/>
      <c r="H24" s="69">
        <f t="shared" si="1"/>
        <v>1600000</v>
      </c>
      <c r="I24" s="80" t="s">
        <v>107</v>
      </c>
      <c r="J24" s="75">
        <v>44805</v>
      </c>
      <c r="K24" s="75">
        <v>44846</v>
      </c>
      <c r="L24" s="81"/>
      <c r="M24" s="8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84.75" customHeight="1" x14ac:dyDescent="0.25">
      <c r="A25" s="82" t="s">
        <v>115</v>
      </c>
      <c r="B25" s="74" t="s">
        <v>113</v>
      </c>
      <c r="C25" s="83" t="s">
        <v>114</v>
      </c>
      <c r="D25" s="115">
        <v>775000</v>
      </c>
      <c r="E25" s="83"/>
      <c r="F25" s="69">
        <v>281795.40000000002</v>
      </c>
      <c r="G25" s="79">
        <v>116348</v>
      </c>
      <c r="H25" s="69">
        <f t="shared" si="1"/>
        <v>165447.40000000002</v>
      </c>
      <c r="I25" s="80"/>
      <c r="J25" s="75">
        <v>44831</v>
      </c>
      <c r="K25" s="75">
        <v>44841</v>
      </c>
      <c r="L25" s="81"/>
      <c r="M25" s="81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70.5" customHeight="1" x14ac:dyDescent="0.4">
      <c r="A26" s="83" t="s">
        <v>137</v>
      </c>
      <c r="B26" s="74" t="s">
        <v>118</v>
      </c>
      <c r="C26" s="83" t="s">
        <v>119</v>
      </c>
      <c r="D26" s="116">
        <v>320000</v>
      </c>
      <c r="E26" s="83"/>
      <c r="F26" s="69">
        <v>5523.38</v>
      </c>
      <c r="G26" s="79"/>
      <c r="H26" s="69">
        <f>F26-G26</f>
        <v>5523.38</v>
      </c>
      <c r="I26" s="80"/>
      <c r="J26" s="75">
        <v>44835</v>
      </c>
      <c r="K26" s="75">
        <v>44848</v>
      </c>
      <c r="L26" s="81"/>
      <c r="M26" s="113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85.5" customHeight="1" x14ac:dyDescent="0.25">
      <c r="A27" s="82" t="s">
        <v>127</v>
      </c>
      <c r="B27" s="74" t="s">
        <v>128</v>
      </c>
      <c r="C27" s="83" t="s">
        <v>129</v>
      </c>
      <c r="D27" s="115">
        <v>4794255</v>
      </c>
      <c r="E27" s="83"/>
      <c r="F27" s="69">
        <v>1917702</v>
      </c>
      <c r="G27" s="79"/>
      <c r="H27" s="69">
        <f>F27-G27</f>
        <v>1917702</v>
      </c>
      <c r="I27" s="80" t="s">
        <v>107</v>
      </c>
      <c r="J27" s="75" t="s">
        <v>130</v>
      </c>
      <c r="K27" s="75">
        <v>44907</v>
      </c>
      <c r="L27" s="81"/>
      <c r="M27" s="81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67.5" customHeight="1" x14ac:dyDescent="0.25">
      <c r="A28" s="82" t="s">
        <v>139</v>
      </c>
      <c r="B28" s="74" t="s">
        <v>140</v>
      </c>
      <c r="C28" s="83" t="s">
        <v>141</v>
      </c>
      <c r="D28" s="115">
        <v>1265000</v>
      </c>
      <c r="E28" s="83"/>
      <c r="F28" s="69">
        <f>D28</f>
        <v>1265000</v>
      </c>
      <c r="G28" s="79">
        <v>759000</v>
      </c>
      <c r="H28" s="69">
        <f>F28-G28</f>
        <v>506000</v>
      </c>
      <c r="I28" s="80" t="s">
        <v>107</v>
      </c>
      <c r="J28" s="75">
        <v>45005</v>
      </c>
      <c r="K28" s="75">
        <v>45044</v>
      </c>
      <c r="L28" s="81"/>
      <c r="M28" s="81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s="30" customFormat="1" ht="57" customHeight="1" x14ac:dyDescent="0.25">
      <c r="A29" s="103"/>
      <c r="B29" s="104"/>
      <c r="C29" s="105" t="s">
        <v>54</v>
      </c>
      <c r="D29" s="117">
        <f>SUM(D6:D28)</f>
        <v>11471455</v>
      </c>
      <c r="E29" s="105"/>
      <c r="F29" s="106">
        <f>SUM(F6:F28)</f>
        <v>7342648.21</v>
      </c>
      <c r="G29" s="106">
        <f>SUM(G6:G28)</f>
        <v>875348</v>
      </c>
      <c r="H29" s="106">
        <f>SUM(H6:H28)</f>
        <v>6467300.21</v>
      </c>
      <c r="I29" s="107"/>
      <c r="J29" s="108"/>
      <c r="K29" s="108"/>
      <c r="L29" s="109"/>
      <c r="M29" s="10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  <c r="FNW29" s="17"/>
      <c r="FNX29" s="17"/>
      <c r="FNY29" s="17"/>
      <c r="FNZ29" s="17"/>
      <c r="FOA29" s="17"/>
      <c r="FOB29" s="17"/>
      <c r="FOC29" s="17"/>
      <c r="FOD29" s="17"/>
      <c r="FOE29" s="17"/>
      <c r="FOF29" s="17"/>
      <c r="FOG29" s="17"/>
      <c r="FOH29" s="17"/>
      <c r="FOI29" s="17"/>
      <c r="FOJ29" s="17"/>
      <c r="FOK29" s="17"/>
      <c r="FOL29" s="17"/>
      <c r="FOM29" s="17"/>
      <c r="FON29" s="17"/>
      <c r="FOO29" s="17"/>
      <c r="FOP29" s="17"/>
      <c r="FOQ29" s="17"/>
      <c r="FOR29" s="17"/>
      <c r="FOS29" s="17"/>
      <c r="FOT29" s="17"/>
      <c r="FOU29" s="17"/>
      <c r="FOV29" s="17"/>
      <c r="FOW29" s="17"/>
      <c r="FOX29" s="17"/>
      <c r="FOY29" s="17"/>
      <c r="FOZ29" s="17"/>
      <c r="FPA29" s="17"/>
      <c r="FPB29" s="17"/>
      <c r="FPC29" s="17"/>
      <c r="FPD29" s="17"/>
      <c r="FPE29" s="17"/>
      <c r="FPF29" s="17"/>
      <c r="FPG29" s="17"/>
      <c r="FPH29" s="17"/>
      <c r="FPI29" s="17"/>
      <c r="FPJ29" s="17"/>
      <c r="FPK29" s="17"/>
      <c r="FPL29" s="17"/>
      <c r="FPM29" s="17"/>
      <c r="FPN29" s="17"/>
      <c r="FPO29" s="17"/>
      <c r="FPP29" s="17"/>
      <c r="FPQ29" s="17"/>
      <c r="FPR29" s="17"/>
      <c r="FPS29" s="17"/>
      <c r="FPT29" s="17"/>
      <c r="FPU29" s="17"/>
      <c r="FPV29" s="17"/>
      <c r="FPW29" s="17"/>
      <c r="FPX29" s="17"/>
      <c r="FPY29" s="17"/>
      <c r="FPZ29" s="17"/>
      <c r="FQA29" s="17"/>
      <c r="FQB29" s="17"/>
      <c r="FQC29" s="17"/>
      <c r="FQD29" s="17"/>
      <c r="FQE29" s="17"/>
      <c r="FQF29" s="17"/>
      <c r="FQG29" s="17"/>
      <c r="FQH29" s="17"/>
      <c r="FQI29" s="17"/>
      <c r="FQJ29" s="17"/>
      <c r="FQK29" s="17"/>
      <c r="FQL29" s="17"/>
      <c r="FQM29" s="17"/>
      <c r="FQN29" s="17"/>
      <c r="FQO29" s="17"/>
      <c r="FQP29" s="17"/>
      <c r="FQQ29" s="17"/>
      <c r="FQR29" s="17"/>
      <c r="FQS29" s="17"/>
      <c r="FQT29" s="17"/>
      <c r="FQU29" s="17"/>
      <c r="FQV29" s="17"/>
      <c r="FQW29" s="17"/>
      <c r="FQX29" s="17"/>
      <c r="FQY29" s="17"/>
      <c r="FQZ29" s="17"/>
      <c r="FRA29" s="17"/>
      <c r="FRB29" s="17"/>
      <c r="FRC29" s="17"/>
      <c r="FRD29" s="17"/>
      <c r="FRE29" s="17"/>
      <c r="FRF29" s="17"/>
      <c r="FRG29" s="17"/>
      <c r="FRH29" s="17"/>
      <c r="FRI29" s="17"/>
      <c r="FRJ29" s="17"/>
      <c r="FRK29" s="17"/>
      <c r="FRL29" s="17"/>
      <c r="FRM29" s="17"/>
      <c r="FRN29" s="17"/>
      <c r="FRO29" s="17"/>
      <c r="FRP29" s="17"/>
      <c r="FRQ29" s="17"/>
      <c r="FRR29" s="17"/>
      <c r="FRS29" s="17"/>
    </row>
    <row r="30" spans="1:4543" ht="65.25" customHeight="1" x14ac:dyDescent="0.25">
      <c r="A30" s="96" t="s">
        <v>138</v>
      </c>
      <c r="B30" s="90"/>
      <c r="C30" s="91"/>
      <c r="D30" s="91"/>
      <c r="E30" s="91"/>
      <c r="F30" s="94"/>
      <c r="G30" s="94"/>
      <c r="H30" s="94"/>
      <c r="I30" s="92"/>
      <c r="J30" s="93"/>
      <c r="K30" s="93"/>
      <c r="L30" s="89"/>
      <c r="M30" s="89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4543" ht="40.5" customHeight="1" x14ac:dyDescent="0.25">
      <c r="A31" s="88"/>
      <c r="B31" s="90"/>
      <c r="C31" s="91"/>
      <c r="D31" s="91"/>
      <c r="E31" s="91"/>
      <c r="F31" s="94"/>
      <c r="G31" s="94"/>
      <c r="H31" s="94"/>
      <c r="I31" s="92"/>
      <c r="J31" s="93"/>
      <c r="K31" s="93"/>
      <c r="L31" s="89"/>
      <c r="M31" s="89"/>
      <c r="N31" s="17"/>
      <c r="O31" s="17"/>
      <c r="P31" s="17" t="s">
        <v>142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4543" ht="37.5" customHeight="1" x14ac:dyDescent="0.25">
      <c r="A32" s="88"/>
      <c r="B32" s="90"/>
      <c r="C32" s="91"/>
      <c r="D32" s="91"/>
      <c r="E32" s="91"/>
      <c r="F32" s="94"/>
      <c r="G32" s="94"/>
      <c r="H32" s="94"/>
      <c r="I32" s="92"/>
      <c r="J32" s="93"/>
      <c r="K32" s="93"/>
      <c r="L32" s="89"/>
      <c r="M32" s="89"/>
      <c r="N32" s="17"/>
      <c r="O32" s="17"/>
      <c r="P32" s="17"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5.75" x14ac:dyDescent="0.25">
      <c r="A33" s="60"/>
      <c r="B33" s="60"/>
      <c r="C33" s="60"/>
      <c r="D33" s="60"/>
      <c r="E33" s="60"/>
      <c r="F33" s="62"/>
      <c r="G33" s="62"/>
      <c r="H33" s="62"/>
      <c r="I33" s="84"/>
      <c r="J33" s="85"/>
      <c r="K33" s="85"/>
      <c r="L33" s="63"/>
      <c r="M33" s="63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5.75" x14ac:dyDescent="0.25">
      <c r="A34" s="86" t="s">
        <v>110</v>
      </c>
      <c r="B34" s="60"/>
      <c r="C34" s="86" t="s">
        <v>55</v>
      </c>
      <c r="D34" s="112"/>
      <c r="E34" s="112"/>
      <c r="F34" s="62"/>
      <c r="G34" s="62"/>
      <c r="H34" s="62"/>
      <c r="I34" s="150" t="s">
        <v>56</v>
      </c>
      <c r="J34" s="150"/>
      <c r="K34" s="150"/>
      <c r="L34" s="151"/>
      <c r="M34" s="112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ht="15.75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87"/>
      <c r="M35" s="8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x14ac:dyDescent="0.25">
      <c r="A36" s="3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ht="8.25" customHeight="1" x14ac:dyDescent="0.25">
      <c r="A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x14ac:dyDescent="0.25">
      <c r="A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x14ac:dyDescent="0.25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x14ac:dyDescent="0.25">
      <c r="A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45" spans="1:68" x14ac:dyDescent="0.25"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54" spans="3:16" ht="9" customHeight="1" x14ac:dyDescent="0.25"/>
    <row r="55" spans="3:16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21"/>
      <c r="M55" s="121"/>
      <c r="N55" s="17"/>
      <c r="O55" s="17"/>
      <c r="P55" s="17"/>
    </row>
    <row r="56" spans="3:16" x14ac:dyDescent="0.25">
      <c r="C56" s="122"/>
      <c r="D56" s="122"/>
      <c r="E56" s="122"/>
      <c r="F56" s="17"/>
      <c r="G56" s="17"/>
      <c r="H56" s="123"/>
      <c r="I56" s="17"/>
      <c r="J56" s="17"/>
      <c r="K56" s="17"/>
      <c r="L56" s="121"/>
      <c r="M56" s="121"/>
      <c r="N56" s="17"/>
      <c r="O56" s="17"/>
      <c r="P56" s="17"/>
    </row>
    <row r="57" spans="3:16" x14ac:dyDescent="0.25">
      <c r="C57" s="121"/>
      <c r="D57" s="121"/>
      <c r="E57" s="121"/>
      <c r="F57" s="124"/>
      <c r="G57" s="17"/>
      <c r="H57" s="17"/>
      <c r="I57" s="125"/>
      <c r="J57" s="126"/>
      <c r="K57" s="17"/>
      <c r="L57" s="121"/>
      <c r="M57" s="121"/>
      <c r="N57" s="127"/>
      <c r="O57" s="17"/>
      <c r="P57" s="17"/>
    </row>
    <row r="58" spans="3:16" x14ac:dyDescent="0.25">
      <c r="C58" s="121"/>
      <c r="D58" s="121"/>
      <c r="E58" s="121"/>
      <c r="F58" s="17"/>
      <c r="G58" s="17"/>
      <c r="H58" s="118"/>
      <c r="I58" s="128"/>
      <c r="J58" s="17"/>
      <c r="K58" s="118"/>
      <c r="L58" s="121"/>
      <c r="M58" s="121"/>
      <c r="N58" s="121"/>
      <c r="O58" s="17"/>
      <c r="P58" s="17"/>
    </row>
    <row r="59" spans="3:16" x14ac:dyDescent="0.25">
      <c r="C59" s="121"/>
      <c r="D59" s="121"/>
      <c r="E59" s="121"/>
      <c r="F59" s="17"/>
      <c r="G59" s="17"/>
      <c r="H59" s="118"/>
      <c r="I59" s="128"/>
      <c r="J59" s="17"/>
      <c r="K59" s="118"/>
      <c r="L59" s="121"/>
      <c r="M59" s="121"/>
      <c r="N59" s="121"/>
      <c r="O59" s="17"/>
      <c r="P59" s="121"/>
    </row>
    <row r="60" spans="3:16" x14ac:dyDescent="0.25">
      <c r="C60" s="121"/>
      <c r="D60" s="121"/>
      <c r="E60" s="121"/>
      <c r="F60" s="17"/>
      <c r="G60" s="129"/>
      <c r="H60" s="120"/>
      <c r="I60" s="17"/>
      <c r="J60" s="130"/>
      <c r="K60" s="120"/>
      <c r="L60" s="121"/>
      <c r="M60" s="121"/>
      <c r="N60" s="120"/>
      <c r="O60" s="118"/>
      <c r="P60" s="121"/>
    </row>
    <row r="61" spans="3:16" x14ac:dyDescent="0.25">
      <c r="C61" s="121"/>
      <c r="D61" s="121"/>
      <c r="E61" s="121"/>
      <c r="F61" s="17"/>
      <c r="G61" s="17"/>
      <c r="H61" s="17"/>
      <c r="I61" s="17"/>
      <c r="J61" s="17"/>
      <c r="K61" s="17"/>
      <c r="L61" s="121"/>
      <c r="M61" s="121"/>
      <c r="N61" s="17"/>
      <c r="O61" s="17"/>
      <c r="P61" s="121"/>
    </row>
    <row r="62" spans="3:16" x14ac:dyDescent="0.25">
      <c r="C62" s="121"/>
      <c r="D62" s="121"/>
      <c r="E62" s="121"/>
      <c r="F62" s="17"/>
      <c r="G62" s="17"/>
      <c r="H62" s="118"/>
      <c r="I62" s="17"/>
      <c r="J62" s="17"/>
      <c r="K62" s="17"/>
      <c r="L62" s="121"/>
      <c r="M62" s="121"/>
      <c r="N62" s="17"/>
      <c r="O62" s="17"/>
      <c r="P62" s="121"/>
    </row>
    <row r="63" spans="3:16" x14ac:dyDescent="0.25">
      <c r="C63" s="121"/>
      <c r="D63" s="121"/>
      <c r="E63" s="121"/>
      <c r="F63" s="131"/>
      <c r="G63" s="17"/>
      <c r="H63" s="17"/>
      <c r="I63" s="132"/>
      <c r="J63" s="17"/>
      <c r="K63" s="17"/>
      <c r="L63" s="121"/>
      <c r="M63" s="121"/>
      <c r="N63" s="17"/>
      <c r="O63" s="17"/>
      <c r="P63" s="121"/>
    </row>
    <row r="64" spans="3:16" x14ac:dyDescent="0.25">
      <c r="C64" s="121"/>
      <c r="D64" s="121"/>
      <c r="E64" s="121"/>
      <c r="F64" s="17"/>
      <c r="G64" s="17"/>
      <c r="H64" s="118"/>
      <c r="I64" s="17"/>
      <c r="J64" s="17"/>
      <c r="K64" s="118"/>
      <c r="L64" s="121"/>
      <c r="M64" s="121"/>
      <c r="N64" s="118"/>
      <c r="O64" s="17"/>
      <c r="P64" s="121"/>
    </row>
    <row r="65" spans="1:16" x14ac:dyDescent="0.25">
      <c r="C65" s="121"/>
      <c r="D65" s="121"/>
      <c r="E65" s="121"/>
      <c r="F65" s="17"/>
      <c r="G65" s="17"/>
      <c r="H65" s="118"/>
      <c r="I65" s="17"/>
      <c r="J65" s="17"/>
      <c r="K65" s="17"/>
      <c r="L65" s="121"/>
      <c r="M65" s="121"/>
      <c r="N65" s="17"/>
      <c r="O65" s="17"/>
      <c r="P65" s="121"/>
    </row>
    <row r="66" spans="1:16" x14ac:dyDescent="0.25">
      <c r="C66" s="121"/>
      <c r="D66" s="121"/>
      <c r="E66" s="121"/>
      <c r="F66" s="17"/>
      <c r="G66" s="129"/>
      <c r="H66" s="120"/>
      <c r="I66" s="17"/>
      <c r="J66" s="130"/>
      <c r="K66" s="120"/>
      <c r="L66" s="121"/>
      <c r="M66" s="121"/>
      <c r="N66" s="120"/>
      <c r="O66" s="17"/>
      <c r="P66" s="121"/>
    </row>
    <row r="67" spans="1:16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21"/>
      <c r="M67" s="121"/>
      <c r="N67" s="131"/>
      <c r="O67" s="17"/>
      <c r="P67" s="121"/>
    </row>
    <row r="68" spans="1:16" x14ac:dyDescent="0.25">
      <c r="C68" s="118"/>
      <c r="D68" s="118"/>
      <c r="E68" s="118"/>
      <c r="F68" s="17"/>
      <c r="G68" s="17"/>
      <c r="H68" s="17"/>
      <c r="I68" s="17"/>
      <c r="J68" s="118"/>
      <c r="K68" s="17"/>
      <c r="L68" s="17"/>
      <c r="M68" s="17"/>
      <c r="N68" s="120"/>
      <c r="O68" s="119"/>
      <c r="P68" s="17"/>
    </row>
    <row r="69" spans="1:16" x14ac:dyDescent="0.25">
      <c r="C69" s="118"/>
      <c r="D69" s="118"/>
      <c r="E69" s="118"/>
      <c r="F69" s="17"/>
      <c r="G69" s="17"/>
      <c r="H69" s="17"/>
      <c r="I69" s="17"/>
      <c r="J69" s="17"/>
      <c r="K69" s="133"/>
      <c r="L69" s="121"/>
      <c r="M69" s="121"/>
      <c r="N69" s="121"/>
      <c r="O69" s="17"/>
      <c r="P69" s="121"/>
    </row>
    <row r="70" spans="1:16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21"/>
      <c r="M70" s="121"/>
      <c r="N70" s="17"/>
      <c r="O70" s="17"/>
      <c r="P70" s="17"/>
    </row>
    <row r="71" spans="1:16" x14ac:dyDescent="0.25">
      <c r="A71" s="42" t="s">
        <v>96</v>
      </c>
      <c r="C71" s="17"/>
      <c r="D71" s="17"/>
      <c r="E71" s="17"/>
      <c r="F71" s="17"/>
      <c r="G71" s="17"/>
      <c r="H71" s="17"/>
      <c r="I71" s="17"/>
      <c r="J71" s="17"/>
      <c r="K71" s="17"/>
      <c r="L71" s="121"/>
      <c r="M71" s="121"/>
      <c r="N71" s="17"/>
      <c r="O71" s="17"/>
      <c r="P71" s="17"/>
    </row>
    <row r="72" spans="1:16" x14ac:dyDescent="0.25">
      <c r="A72" s="42"/>
      <c r="B72" s="43"/>
      <c r="C72" s="17"/>
      <c r="D72" s="17"/>
      <c r="E72" s="17"/>
      <c r="F72" s="118"/>
      <c r="G72" s="120"/>
      <c r="H72" s="17"/>
      <c r="I72" s="17"/>
      <c r="J72" s="17"/>
      <c r="K72" s="120"/>
      <c r="L72" s="134"/>
      <c r="M72" s="134"/>
      <c r="N72" s="123"/>
      <c r="O72" s="17"/>
      <c r="P72" s="17"/>
    </row>
    <row r="73" spans="1:16" x14ac:dyDescent="0.25">
      <c r="A73" s="42"/>
      <c r="B73" s="43"/>
      <c r="C73" s="17"/>
      <c r="D73" s="17"/>
      <c r="E73" s="17"/>
      <c r="F73" s="118"/>
      <c r="G73" s="120"/>
      <c r="H73" s="17"/>
      <c r="I73" s="17"/>
      <c r="J73" s="17"/>
      <c r="K73" s="120"/>
      <c r="L73" s="134"/>
      <c r="M73" s="134"/>
      <c r="N73" s="123"/>
      <c r="O73" s="17"/>
      <c r="P73" s="17"/>
    </row>
    <row r="74" spans="1:16" x14ac:dyDescent="0.25">
      <c r="F74" s="37"/>
    </row>
  </sheetData>
  <mergeCells count="4">
    <mergeCell ref="A1:L1"/>
    <mergeCell ref="A2:L2"/>
    <mergeCell ref="A3:L3"/>
    <mergeCell ref="I34:L34"/>
  </mergeCells>
  <phoneticPr fontId="23" type="noConversion"/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F10DC-524C-408E-B09F-CFE44E955276}">
  <sheetPr>
    <pageSetUpPr fitToPage="1"/>
  </sheetPr>
  <dimension ref="A2:FUL35"/>
  <sheetViews>
    <sheetView topLeftCell="C19" zoomScaleNormal="100" zoomScaleSheetLayoutView="100" zoomScalePageLayoutView="85" workbookViewId="0">
      <selection activeCell="J28" sqref="J28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8" customWidth="1"/>
    <col min="6" max="6" width="51" customWidth="1"/>
    <col min="7" max="7" width="15.140625" hidden="1" customWidth="1"/>
    <col min="8" max="8" width="3.85546875" hidden="1" customWidth="1"/>
    <col min="9" max="9" width="19.42578125" customWidth="1"/>
    <col min="10" max="10" width="27" style="13" customWidth="1"/>
    <col min="11" max="11" width="4" customWidth="1"/>
  </cols>
  <sheetData>
    <row r="2" spans="1:4614" ht="15.75" x14ac:dyDescent="0.25">
      <c r="C2" s="144" t="s">
        <v>88</v>
      </c>
      <c r="D2" s="144"/>
      <c r="E2" s="144"/>
      <c r="F2" s="144"/>
      <c r="G2" s="144"/>
      <c r="H2" s="144"/>
      <c r="I2" s="144"/>
      <c r="J2" s="144"/>
    </row>
    <row r="3" spans="1:4614" ht="15" customHeight="1" x14ac:dyDescent="0.25">
      <c r="C3" s="145" t="s">
        <v>106</v>
      </c>
      <c r="D3" s="145"/>
      <c r="E3" s="145"/>
      <c r="F3" s="145"/>
      <c r="G3" s="145"/>
      <c r="H3" s="145"/>
      <c r="I3" s="145"/>
      <c r="J3" s="145"/>
      <c r="K3" s="32"/>
    </row>
    <row r="4" spans="1:4614" x14ac:dyDescent="0.25">
      <c r="C4" s="146" t="s">
        <v>134</v>
      </c>
      <c r="D4" s="146"/>
      <c r="E4" s="146"/>
      <c r="F4" s="146"/>
      <c r="G4" s="146"/>
      <c r="H4" s="146"/>
      <c r="I4" s="146"/>
      <c r="J4" s="146"/>
    </row>
    <row r="5" spans="1:4614" x14ac:dyDescent="0.25">
      <c r="C5" s="147" t="s">
        <v>159</v>
      </c>
      <c r="D5" s="147"/>
      <c r="E5" s="147"/>
      <c r="F5" s="147"/>
      <c r="G5" s="147"/>
      <c r="H5" s="147"/>
      <c r="I5" s="147"/>
      <c r="J5" s="147"/>
    </row>
    <row r="6" spans="1:4614" ht="47.25" customHeight="1" x14ac:dyDescent="0.25">
      <c r="C6" s="29" t="s">
        <v>1</v>
      </c>
      <c r="D6" s="20" t="s">
        <v>99</v>
      </c>
      <c r="E6" s="31" t="s">
        <v>2</v>
      </c>
      <c r="F6" s="29" t="s">
        <v>3</v>
      </c>
      <c r="G6" s="29" t="s">
        <v>4</v>
      </c>
      <c r="H6" s="29" t="s">
        <v>5</v>
      </c>
      <c r="I6" s="29" t="s">
        <v>57</v>
      </c>
      <c r="J6" s="20" t="s">
        <v>9</v>
      </c>
    </row>
    <row r="7" spans="1:4614" ht="43.5" customHeight="1" x14ac:dyDescent="0.25">
      <c r="A7" s="35" t="s">
        <v>97</v>
      </c>
      <c r="B7" s="35">
        <v>1</v>
      </c>
      <c r="C7" s="2" t="str">
        <f>'[1]C X P - JUNIO- 2022'!C6</f>
        <v>CONTRATO 001/14</v>
      </c>
      <c r="D7" s="97">
        <f>'[1]C X P - JUNIO- 2022'!J6</f>
        <v>41275</v>
      </c>
      <c r="E7" s="59" t="str">
        <f>'[1]C X P - JUNIO- 2022'!D6</f>
        <v>IDIAF</v>
      </c>
      <c r="F7" s="59" t="str">
        <f>'[1]C X P - JUNIO- 2022'!E6</f>
        <v>Validación de Tecnologia para Incrementar la Pruductividad de la Batata</v>
      </c>
      <c r="G7" s="46">
        <f>'[1]C X P - JUNIO- 2022'!F6</f>
        <v>117554.35</v>
      </c>
      <c r="H7" s="46">
        <f>'[1]C X P - JUNIO- 2022'!G6</f>
        <v>0</v>
      </c>
      <c r="I7" s="57">
        <f>'[1]C X P - JUNIO- 2022'!H6</f>
        <v>117554.35</v>
      </c>
      <c r="J7" s="47"/>
      <c r="K7" s="17"/>
    </row>
    <row r="8" spans="1:4614" ht="38.25" customHeight="1" x14ac:dyDescent="0.25">
      <c r="A8" s="35" t="s">
        <v>97</v>
      </c>
      <c r="B8" s="35">
        <v>2</v>
      </c>
      <c r="C8" s="2" t="str">
        <f>'[1]C X P - JUNIO- 2022'!C7</f>
        <v>CONTRATO 012/14</v>
      </c>
      <c r="D8" s="97">
        <f>'[1]C X P - JUNIO- 2022'!J7</f>
        <v>41275</v>
      </c>
      <c r="E8" s="59" t="str">
        <f>'[1]C X P - JUNIO- 2022'!D7</f>
        <v>IDIAF</v>
      </c>
      <c r="F8" s="59" t="str">
        <f>'[1]C X P - JUNIO- 2022'!E7</f>
        <v xml:space="preserve">Desarrollo y validación de los Cultivares de Lechoza Roja para el Mercado de Exportación. </v>
      </c>
      <c r="G8" s="46">
        <f>'[1]C X P - JUNIO- 2022'!F7</f>
        <v>439041.4</v>
      </c>
      <c r="H8" s="46">
        <f>'[1]C X P - JUNIO- 2022'!G7</f>
        <v>0</v>
      </c>
      <c r="I8" s="57">
        <f>'[1]C X P - JUNIO- 2022'!H7</f>
        <v>439041.4</v>
      </c>
      <c r="J8" s="1"/>
      <c r="K8" s="17"/>
    </row>
    <row r="9" spans="1:4614" ht="39" customHeight="1" x14ac:dyDescent="0.25">
      <c r="A9" s="35" t="s">
        <v>97</v>
      </c>
      <c r="B9" s="35">
        <v>5</v>
      </c>
      <c r="C9" s="2" t="str">
        <f>'[1]C X P - JUNIO- 2022'!C8</f>
        <v>CONTRATO 009/13</v>
      </c>
      <c r="D9" s="97">
        <f>'[1]C X P - JUNIO- 2022'!J8</f>
        <v>41345</v>
      </c>
      <c r="E9" s="59" t="str">
        <f>'[1]C X P - JUNIO- 2022'!D8</f>
        <v>IDIAF</v>
      </c>
      <c r="F9" s="59" t="str">
        <f>'[1]C X P - JUNIO- 2022'!E8</f>
        <v>Generecion y Validacion de Tecnologias Sostenible para la  Nutricion Organica de Banano en  Azua.</v>
      </c>
      <c r="G9" s="46">
        <f>'[1]C X P - JUNIO- 2022'!F8</f>
        <v>122657.41</v>
      </c>
      <c r="H9" s="46">
        <f>'[1]C X P - JUNIO- 2022'!G8</f>
        <v>0</v>
      </c>
      <c r="I9" s="57">
        <f>'[1]C X P - JUNIO- 2022'!H8</f>
        <v>122657.41</v>
      </c>
      <c r="J9" s="1"/>
      <c r="K9" s="17"/>
    </row>
    <row r="10" spans="1:4614" ht="33" customHeight="1" x14ac:dyDescent="0.25">
      <c r="A10" s="35" t="s">
        <v>97</v>
      </c>
      <c r="B10" s="35">
        <v>13</v>
      </c>
      <c r="C10" s="2" t="str">
        <f>'[1]C X P - JUNIO- 2022'!C9</f>
        <v>CONTRATO 009/2014</v>
      </c>
      <c r="D10" s="97">
        <f>'[1]C X P - JUNIO- 2022'!J9</f>
        <v>0</v>
      </c>
      <c r="E10" s="59" t="str">
        <f>'[1]C X P - JUNIO- 2022'!D9</f>
        <v>IDIAF</v>
      </c>
      <c r="F10" s="59" t="str">
        <f>'[1]C X P - JUNIO- 2022'!E9</f>
        <v>Comportamiento Varietal de Tomate y Ajies frente a las principales plagas artopodas en ambiente protegido.</v>
      </c>
      <c r="G10" s="46">
        <f>'[1]C X P - JUNIO- 2022'!F9</f>
        <v>204087.86</v>
      </c>
      <c r="H10" s="46">
        <f>'[1]C X P - JUNIO- 2022'!G9</f>
        <v>0</v>
      </c>
      <c r="I10" s="57">
        <f>'[1]C X P - JUNIO- 2022'!H9</f>
        <v>204087.86</v>
      </c>
      <c r="J10" s="1"/>
      <c r="K10" s="17"/>
    </row>
    <row r="11" spans="1:4614" ht="36" customHeight="1" x14ac:dyDescent="0.25">
      <c r="A11" s="35" t="s">
        <v>97</v>
      </c>
      <c r="B11" s="35">
        <v>8</v>
      </c>
      <c r="C11" s="2" t="str">
        <f>'[1]C X P - JUNIO- 2022'!C10</f>
        <v>CONTRATO 008/14</v>
      </c>
      <c r="D11" s="97" t="str">
        <f>'[1]C X P - JUNIO- 2022'!J10</f>
        <v>01/15/2014</v>
      </c>
      <c r="E11" s="59" t="str">
        <f>'[1]C X P - JUNIO- 2022'!D10</f>
        <v>ISA</v>
      </c>
      <c r="F11" s="59" t="str">
        <f>'[1]C X P - JUNIO- 2022'!E10</f>
        <v>Evaluacion de secadora solar tipo Martinez Pinillo para madera en el Proyecto Restauración.</v>
      </c>
      <c r="G11" s="46">
        <f>'[1]C X P - JUNIO- 2022'!F10</f>
        <v>269297</v>
      </c>
      <c r="H11" s="46">
        <f>'[1]C X P - JUNIO- 2022'!G10</f>
        <v>0</v>
      </c>
      <c r="I11" s="57">
        <f>'[1]C X P - JUNIO- 2022'!H10</f>
        <v>269297</v>
      </c>
      <c r="J11" s="1"/>
      <c r="K11" s="17"/>
    </row>
    <row r="12" spans="1:4614" ht="22.5" customHeight="1" x14ac:dyDescent="0.25">
      <c r="A12" s="35" t="s">
        <v>98</v>
      </c>
      <c r="B12" s="35">
        <v>18</v>
      </c>
      <c r="C12" s="2" t="str">
        <f>'[1]C X P - JUNIO- 2022'!C11</f>
        <v>CONTRATO 017/13</v>
      </c>
      <c r="D12" s="97">
        <f>'[1]C X P - JUNIO- 2022'!J11</f>
        <v>41395</v>
      </c>
      <c r="E12" s="59" t="str">
        <f>'[1]C X P - JUNIO- 2022'!D11</f>
        <v>INTEC</v>
      </c>
      <c r="F12" s="59" t="str">
        <f>'[1]C X P - JUNIO- 2022'!E11</f>
        <v>Cambio Uso de tierra Cuenca Rio Inoa.</v>
      </c>
      <c r="G12" s="46">
        <f>'[1]C X P - JUNIO- 2022'!F11</f>
        <v>260842</v>
      </c>
      <c r="H12" s="46">
        <f>'[1]C X P - JUNIO- 2022'!G11</f>
        <v>0</v>
      </c>
      <c r="I12" s="57">
        <f>'[1]C X P - JUNIO- 2022'!H11</f>
        <v>260842</v>
      </c>
      <c r="J12" s="1"/>
      <c r="K12" s="17"/>
    </row>
    <row r="13" spans="1:4614" ht="24.75" customHeight="1" x14ac:dyDescent="0.25">
      <c r="A13" s="35" t="s">
        <v>97</v>
      </c>
      <c r="B13" s="35" t="s">
        <v>90</v>
      </c>
      <c r="C13" s="2" t="str">
        <f>'[1]C X P - JUNIO- 2022'!C12</f>
        <v>CONTRATO  065/13</v>
      </c>
      <c r="D13" s="97">
        <f>'[1]C X P - JUNIO- 2022'!J12</f>
        <v>41442</v>
      </c>
      <c r="E13" s="59" t="str">
        <f>'[1]C X P - JUNIO- 2022'!D12</f>
        <v>UNIVERSIDA APEC</v>
      </c>
      <c r="F13" s="59" t="str">
        <f>'[1]C X P - JUNIO- 2022'!E12</f>
        <v>Desarrollo de un Sistema Hidromotriz no Convensional.</v>
      </c>
      <c r="G13" s="46">
        <f>'[1]C X P - JUNIO- 2022'!F12</f>
        <v>175061.25</v>
      </c>
      <c r="H13" s="46">
        <f>'[1]C X P - JUNIO- 2022'!G12</f>
        <v>0</v>
      </c>
      <c r="I13" s="57">
        <f>'[1]C X P - JUNIO- 2022'!H12</f>
        <v>175061.25</v>
      </c>
      <c r="J13" s="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</row>
    <row r="14" spans="1:4614" s="30" customFormat="1" ht="24.75" customHeight="1" x14ac:dyDescent="0.25">
      <c r="A14" s="44" t="s">
        <v>91</v>
      </c>
      <c r="B14" s="44" t="s">
        <v>91</v>
      </c>
      <c r="C14" s="2" t="str">
        <f>'[1]C X P - JUNIO- 2022'!C13</f>
        <v>CONTRATO 029/14</v>
      </c>
      <c r="D14" s="97">
        <f>'[1]C X P - JUNIO- 2022'!J13</f>
        <v>41792</v>
      </c>
      <c r="E14" s="59" t="str">
        <f>'[1]C X P - JUNIO- 2022'!D13</f>
        <v>PAULA VIRGINIA PEREZ PEREZ</v>
      </c>
      <c r="F14" s="59" t="str">
        <f>'[1]C X P - JUNIO- 2022'!E13</f>
        <v>Doctorado en Empaque, Universidad de Michigan.</v>
      </c>
      <c r="G14" s="46">
        <f>'[1]C X P - JUNIO- 2022'!F13</f>
        <v>176242.32</v>
      </c>
      <c r="H14" s="46">
        <f>'[1]C X P - JUNIO- 2022'!G13</f>
        <v>0</v>
      </c>
      <c r="I14" s="57">
        <f>'[1]C X P - JUNIO- 2022'!H13</f>
        <v>176242.32</v>
      </c>
      <c r="J14" s="1"/>
      <c r="K14" s="1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</row>
    <row r="15" spans="1:4614" s="30" customFormat="1" ht="31.5" customHeight="1" x14ac:dyDescent="0.25">
      <c r="A15" s="44" t="s">
        <v>91</v>
      </c>
      <c r="B15" s="44" t="s">
        <v>91</v>
      </c>
      <c r="C15" s="2" t="str">
        <f>'[1]C X P - JUNIO- 2022'!C14</f>
        <v>CONTRATO 030/14</v>
      </c>
      <c r="D15" s="97">
        <f>'[1]C X P - JUNIO- 2022'!J14</f>
        <v>41789</v>
      </c>
      <c r="E15" s="59" t="str">
        <f>'[1]C X P - JUNIO- 2022'!D14</f>
        <v>NINOSKA JOSEFINA GOMEZ GANAO</v>
      </c>
      <c r="F15" s="59" t="str">
        <f>'[1]C X P - JUNIO- 2022'!E14</f>
        <v>Maestria en Crop Sciences en alemania</v>
      </c>
      <c r="G15" s="46">
        <f>'[1]C X P - JUNIO- 2022'!F14</f>
        <v>47080</v>
      </c>
      <c r="H15" s="46">
        <f>'[1]C X P - JUNIO- 2022'!G14</f>
        <v>0</v>
      </c>
      <c r="I15" s="57">
        <f>'[1]C X P - JUNIO- 2022'!H14</f>
        <v>47080</v>
      </c>
      <c r="J15" s="1"/>
      <c r="K15" s="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</row>
    <row r="16" spans="1:4614" s="30" customFormat="1" ht="33.75" customHeight="1" x14ac:dyDescent="0.25">
      <c r="A16" s="44" t="s">
        <v>91</v>
      </c>
      <c r="B16" s="44" t="s">
        <v>91</v>
      </c>
      <c r="C16" s="2" t="str">
        <f>'[1]C X P - JUNIO- 2022'!C15</f>
        <v>CONTRATO 031/14</v>
      </c>
      <c r="D16" s="97">
        <f>'[1]C X P - JUNIO- 2022'!J15</f>
        <v>41792</v>
      </c>
      <c r="E16" s="59" t="str">
        <f>'[1]C X P - JUNIO- 2022'!D15</f>
        <v>JENNY ROSA ELVIRA RODRIGUEZ JIMENEZ</v>
      </c>
      <c r="F16" s="59" t="str">
        <f>'[1]C X P - JUNIO- 2022'!E15</f>
        <v>Doctorado en Ciencias con acentuación en Acentuación en Alimentos, Mexico.</v>
      </c>
      <c r="G16" s="46">
        <f>'[1]C X P - JUNIO- 2022'!F15</f>
        <v>31299</v>
      </c>
      <c r="H16" s="46">
        <f>'[1]C X P - JUNIO- 2022'!G15</f>
        <v>0</v>
      </c>
      <c r="I16" s="57">
        <f>'[1]C X P - JUNIO- 2022'!H15</f>
        <v>31299</v>
      </c>
      <c r="J16" s="1"/>
      <c r="K16" s="1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</row>
    <row r="17" spans="1:4442" ht="24.75" customHeight="1" x14ac:dyDescent="0.25">
      <c r="A17" s="44" t="s">
        <v>91</v>
      </c>
      <c r="B17" s="44" t="s">
        <v>91</v>
      </c>
      <c r="C17" s="2" t="str">
        <f>'[1]C X P - JUNIO- 2022'!C16</f>
        <v>CONTRATO 033/14</v>
      </c>
      <c r="D17" s="97">
        <f>'[1]C X P - JUNIO- 2022'!J16</f>
        <v>41792</v>
      </c>
      <c r="E17" s="59" t="str">
        <f>'[1]C X P - JUNIO- 2022'!D16</f>
        <v>JOSUE DE LOS RIOS MERA</v>
      </c>
      <c r="F17" s="59" t="str">
        <f>'[1]C X P - JUNIO- 2022'!E16</f>
        <v>Master en Crop sciences</v>
      </c>
      <c r="G17" s="46">
        <f>'[1]C X P - JUNIO- 2022'!F16</f>
        <v>47080</v>
      </c>
      <c r="H17" s="46">
        <f>'[1]C X P - JUNIO- 2022'!G16</f>
        <v>0</v>
      </c>
      <c r="I17" s="57">
        <f>'[1]C X P - JUNIO- 2022'!H16</f>
        <v>47080</v>
      </c>
      <c r="J17" s="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</row>
    <row r="18" spans="1:4442" ht="30.75" customHeight="1" x14ac:dyDescent="0.25">
      <c r="A18" s="44" t="s">
        <v>91</v>
      </c>
      <c r="B18" s="44" t="s">
        <v>91</v>
      </c>
      <c r="C18" s="2" t="str">
        <f>'[1]C X P - JUNIO- 2022'!C17</f>
        <v>CONTRATO 034/14</v>
      </c>
      <c r="D18" s="97">
        <f>'[1]C X P - JUNIO- 2022'!J17</f>
        <v>41796</v>
      </c>
      <c r="E18" s="59" t="str">
        <f>'[1]C X P - JUNIO- 2022'!D17</f>
        <v>LAURA GLENYS POLANCO FLORIAN</v>
      </c>
      <c r="F18" s="59" t="str">
        <f>'[1]C X P - JUNIO- 2022'!E17</f>
        <v>PhD en Ciencias en Ecologia de Manejo y Sistemas Tropicales</v>
      </c>
      <c r="G18" s="46">
        <f>'[1]C X P - JUNIO- 2022'!F17</f>
        <v>55274.31</v>
      </c>
      <c r="H18" s="46">
        <f>'[1]C X P - JUNIO- 2022'!G17</f>
        <v>0</v>
      </c>
      <c r="I18" s="57">
        <f>'[1]C X P - JUNIO- 2022'!H17</f>
        <v>55274.31</v>
      </c>
      <c r="J18" s="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</row>
    <row r="19" spans="1:4442" ht="45" customHeight="1" x14ac:dyDescent="0.25">
      <c r="A19" s="44" t="s">
        <v>91</v>
      </c>
      <c r="B19" s="44" t="s">
        <v>91</v>
      </c>
      <c r="C19" s="2" t="str">
        <f>'[1]C X P - JUNIO- 2022'!C18</f>
        <v>CONTRATO 036/14</v>
      </c>
      <c r="D19" s="97">
        <f>'[1]C X P - JUNIO- 2022'!J18</f>
        <v>41794</v>
      </c>
      <c r="E19" s="59" t="str">
        <f>'[1]C X P - JUNIO- 2022'!D18</f>
        <v>SILFRANY RAFAEL OVALLES ESTRELLA</v>
      </c>
      <c r="F19" s="59" t="str">
        <f>'[1]C X P - JUNIO- 2022'!E18</f>
        <v>Maestria en Industria Pecuaria Mencion Nutrición Animal, Universidad de Puerto Rico, Mayaguez.</v>
      </c>
      <c r="G19" s="46">
        <f>'[1]C X P - JUNIO- 2022'!F18</f>
        <v>51954.7</v>
      </c>
      <c r="H19" s="46">
        <f>'[1]C X P - JUNIO- 2022'!G18</f>
        <v>0</v>
      </c>
      <c r="I19" s="57">
        <f>'[1]C X P - JUNIO- 2022'!H18</f>
        <v>51954.7</v>
      </c>
      <c r="J19" s="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</row>
    <row r="20" spans="1:4442" ht="30.75" customHeight="1" x14ac:dyDescent="0.25">
      <c r="A20" s="44" t="s">
        <v>91</v>
      </c>
      <c r="B20" s="44" t="s">
        <v>91</v>
      </c>
      <c r="C20" s="2" t="str">
        <f>'[1]C X P - JUNIO- 2022'!C19</f>
        <v>CONTRATO 044/14</v>
      </c>
      <c r="D20" s="97">
        <f>'[1]C X P - JUNIO- 2022'!J19</f>
        <v>41835</v>
      </c>
      <c r="E20" s="59" t="str">
        <f>'[1]C X P - JUNIO- 2022'!D19</f>
        <v>ANA ALTAGRACIA RODRIGUEZ TORRES</v>
      </c>
      <c r="F20" s="59" t="str">
        <f>'[1]C X P - JUNIO- 2022'!E19</f>
        <v>Maestria en Tecnologia de Granos y Semillas</v>
      </c>
      <c r="G20" s="46">
        <f>'[1]C X P - JUNIO- 2022'!F19</f>
        <v>133077.32999999999</v>
      </c>
      <c r="H20" s="46">
        <f>'[1]C X P - JUNIO- 2022'!G19</f>
        <v>0</v>
      </c>
      <c r="I20" s="57">
        <f>'[1]C X P - JUNIO- 2022'!H19</f>
        <v>133077.32999999999</v>
      </c>
      <c r="J20" s="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</row>
    <row r="21" spans="1:4442" ht="28.5" customHeight="1" x14ac:dyDescent="0.25">
      <c r="A21" s="44" t="s">
        <v>91</v>
      </c>
      <c r="B21" s="44" t="s">
        <v>91</v>
      </c>
      <c r="C21" s="2" t="str">
        <f>'[1]C X P - JUNIO- 2022'!C20</f>
        <v>CONTRATO 045/14</v>
      </c>
      <c r="D21" s="97">
        <f>'[1]C X P - JUNIO- 2022'!J20</f>
        <v>41834</v>
      </c>
      <c r="E21" s="59" t="str">
        <f>'[1]C X P - JUNIO- 2022'!D20</f>
        <v>FELIPE ELMY ERNESTO PEGUERO PEREZ</v>
      </c>
      <c r="F21" s="59" t="str">
        <f>'[1]C X P - JUNIO- 2022'!E20</f>
        <v>PhD en Economia Agricola, Universidad de Luisiana, EE.UU.</v>
      </c>
      <c r="G21" s="46">
        <f>'[1]C X P - JUNIO- 2022'!F20</f>
        <v>18850</v>
      </c>
      <c r="H21" s="46">
        <f>'[1]C X P - JUNIO- 2022'!G20</f>
        <v>0</v>
      </c>
      <c r="I21" s="57">
        <f>'[1]C X P - JUNIO- 2022'!H20</f>
        <v>18850</v>
      </c>
      <c r="J21" s="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</row>
    <row r="22" spans="1:4442" ht="43.5" customHeight="1" x14ac:dyDescent="0.25">
      <c r="A22" s="35" t="s">
        <v>92</v>
      </c>
      <c r="B22" s="44" t="s">
        <v>93</v>
      </c>
      <c r="C22" s="2" t="str">
        <f>'[1]C X P - JUNIO- 2022'!C21</f>
        <v>CONTRATO 021-2017</v>
      </c>
      <c r="D22" s="97">
        <f>'[1]C X P - JUNIO- 2022'!J21</f>
        <v>43052</v>
      </c>
      <c r="E22" s="59" t="str">
        <f>'[1]C X P - JUNIO- 2022'!D21</f>
        <v>ANGEL FERN. PEGUERO AGRAMONTE</v>
      </c>
      <c r="F22" s="59" t="str">
        <f>'[1]C X P - JUNIO- 2022'!E21</f>
        <v>P/realizacion deLicenciatura en Contabilidad en la Fundacion Educativa Oriental, INC.</v>
      </c>
      <c r="G22" s="46">
        <f>'[1]C X P - JUNIO- 2022'!F21</f>
        <v>21300</v>
      </c>
      <c r="H22" s="46">
        <f>'[1]C X P - JUNIO- 2022'!G21</f>
        <v>0</v>
      </c>
      <c r="I22" s="57">
        <v>8050</v>
      </c>
      <c r="J22" s="1"/>
      <c r="K22" s="17"/>
    </row>
    <row r="23" spans="1:4442" s="30" customFormat="1" ht="36.950000000000003" customHeight="1" x14ac:dyDescent="0.25">
      <c r="A23" s="44" t="s">
        <v>92</v>
      </c>
      <c r="B23" s="44" t="s">
        <v>93</v>
      </c>
      <c r="C23" s="2" t="str">
        <f>'[1]C X P - JUNIO- 2022'!C23</f>
        <v>CONTRATO 017-2019</v>
      </c>
      <c r="D23" s="97">
        <f>'[1]C X P - JUNIO- 2022'!J23</f>
        <v>43717</v>
      </c>
      <c r="E23" s="59" t="str">
        <f>'[1]C X P - JUNIO- 2022'!D23</f>
        <v>JULIA JOSEFINA ROSARIO BARRERA</v>
      </c>
      <c r="F23" s="59" t="str">
        <f>'[1]C X P - JUNIO- 2022'!E23</f>
        <v>P/cursar la Licenciatura en "Psicología Industrial" en la Universidad Abierta para Adultos - UAPA.</v>
      </c>
      <c r="G23" s="46">
        <f>'[1]C X P - JUNIO- 2022'!F23</f>
        <v>90102.5</v>
      </c>
      <c r="H23" s="46">
        <f>'[1]C X P - JUNIO- 2022'!G23</f>
        <v>0</v>
      </c>
      <c r="I23" s="57">
        <v>50378.5</v>
      </c>
      <c r="J23" s="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</row>
    <row r="24" spans="1:4442" s="30" customFormat="1" ht="57" customHeight="1" x14ac:dyDescent="0.25">
      <c r="A24" s="44"/>
      <c r="B24" s="44"/>
      <c r="C24" s="2" t="s">
        <v>120</v>
      </c>
      <c r="D24" s="4">
        <v>44846</v>
      </c>
      <c r="E24" s="15" t="s">
        <v>105</v>
      </c>
      <c r="F24" s="59" t="s">
        <v>116</v>
      </c>
      <c r="G24" s="46"/>
      <c r="H24" s="46"/>
      <c r="I24" s="3">
        <v>1600000</v>
      </c>
      <c r="J24" s="3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</row>
    <row r="25" spans="1:4442" s="30" customFormat="1" ht="41.25" customHeight="1" x14ac:dyDescent="0.25">
      <c r="A25" s="44"/>
      <c r="B25" s="44"/>
      <c r="C25" s="2" t="s">
        <v>155</v>
      </c>
      <c r="D25" s="4">
        <v>45134</v>
      </c>
      <c r="E25" s="114" t="s">
        <v>156</v>
      </c>
      <c r="F25" s="59" t="s">
        <v>158</v>
      </c>
      <c r="G25" s="46"/>
      <c r="H25" s="46"/>
      <c r="I25" s="3">
        <v>330022.40000000002</v>
      </c>
      <c r="J25" s="3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</row>
    <row r="26" spans="1:4442" s="30" customFormat="1" ht="41.25" customHeight="1" x14ac:dyDescent="0.25">
      <c r="A26" s="44"/>
      <c r="B26" s="44"/>
      <c r="C26" s="2" t="s">
        <v>162</v>
      </c>
      <c r="D26" s="4">
        <v>45153</v>
      </c>
      <c r="E26" s="114" t="s">
        <v>163</v>
      </c>
      <c r="F26" s="59" t="s">
        <v>164</v>
      </c>
      <c r="G26" s="46"/>
      <c r="H26" s="46"/>
      <c r="I26" s="3">
        <v>354000</v>
      </c>
      <c r="J26" s="3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</row>
    <row r="27" spans="1:4442" s="30" customFormat="1" ht="56.25" customHeight="1" x14ac:dyDescent="0.25">
      <c r="A27" s="44"/>
      <c r="B27" s="44"/>
      <c r="C27" s="2" t="s">
        <v>165</v>
      </c>
      <c r="D27" s="4">
        <v>45155</v>
      </c>
      <c r="E27" s="15" t="s">
        <v>105</v>
      </c>
      <c r="F27" s="59" t="s">
        <v>166</v>
      </c>
      <c r="G27" s="46"/>
      <c r="H27" s="46"/>
      <c r="I27" s="3">
        <v>3200000</v>
      </c>
      <c r="J27" s="3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</row>
    <row r="28" spans="1:4442" s="30" customFormat="1" ht="81.75" customHeight="1" x14ac:dyDescent="0.25">
      <c r="A28" s="44"/>
      <c r="B28" s="44"/>
      <c r="C28" s="2" t="s">
        <v>167</v>
      </c>
      <c r="D28" s="4">
        <v>45159</v>
      </c>
      <c r="E28" s="15" t="s">
        <v>168</v>
      </c>
      <c r="F28" s="59" t="s">
        <v>170</v>
      </c>
      <c r="G28" s="46"/>
      <c r="H28" s="46"/>
      <c r="I28" s="3">
        <v>51000</v>
      </c>
      <c r="J28" s="3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</row>
    <row r="29" spans="1:4442" s="30" customFormat="1" ht="44.25" customHeight="1" x14ac:dyDescent="0.25">
      <c r="A29" s="44"/>
      <c r="B29" s="44"/>
      <c r="C29" s="2"/>
      <c r="D29" s="4"/>
      <c r="E29" s="22"/>
      <c r="F29" s="20" t="s">
        <v>54</v>
      </c>
      <c r="G29" s="21">
        <f>SUM(G7:G23)</f>
        <v>2260801.4300000002</v>
      </c>
      <c r="H29" s="21">
        <f>SUM(H7:H23)</f>
        <v>0</v>
      </c>
      <c r="I29" s="21">
        <f>SUM(I7:I28)</f>
        <v>7742849.8300000001</v>
      </c>
      <c r="J29" s="1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</row>
    <row r="30" spans="1:4442" ht="48" customHeight="1" x14ac:dyDescent="0.25">
      <c r="C30" s="26"/>
      <c r="D30" s="28"/>
      <c r="E30" s="26"/>
      <c r="F30" s="26"/>
      <c r="G30" s="27"/>
      <c r="H30" s="27"/>
      <c r="I30" s="27"/>
      <c r="J30" s="50"/>
      <c r="K30" s="17"/>
    </row>
    <row r="31" spans="1:4442" ht="25.5" customHeight="1" x14ac:dyDescent="0.25">
      <c r="C31" s="41" t="s">
        <v>108</v>
      </c>
      <c r="D31" s="49"/>
      <c r="E31" s="26"/>
      <c r="F31" s="41" t="s">
        <v>55</v>
      </c>
      <c r="G31" s="27"/>
      <c r="H31" s="27"/>
      <c r="I31" s="27"/>
      <c r="J31" s="148" t="s">
        <v>56</v>
      </c>
      <c r="K31" s="49"/>
    </row>
    <row r="32" spans="1:4442" x14ac:dyDescent="0.25">
      <c r="J32" s="148"/>
      <c r="K32" s="17"/>
    </row>
    <row r="33" spans="3:11" x14ac:dyDescent="0.25">
      <c r="C33" s="36"/>
      <c r="K33" s="17"/>
    </row>
    <row r="34" spans="3:11" ht="8.25" customHeight="1" x14ac:dyDescent="0.25">
      <c r="C34" s="16"/>
      <c r="K34" s="17"/>
    </row>
    <row r="35" spans="3:11" x14ac:dyDescent="0.25">
      <c r="C35" s="16"/>
      <c r="K35" s="17"/>
    </row>
  </sheetData>
  <mergeCells count="5">
    <mergeCell ref="C2:J2"/>
    <mergeCell ref="C3:J3"/>
    <mergeCell ref="C4:J4"/>
    <mergeCell ref="C5:J5"/>
    <mergeCell ref="J31:J32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 scaleWithDoc="0">
    <oddHeader>&amp;R&amp;P de &amp;N</oddHeader>
  </headerFooter>
  <rowBreaks count="1" manualBreakCount="1">
    <brk id="21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4D17B-5ED1-4428-89EE-9D0A55FC9274}">
  <dimension ref="A1:FRS73"/>
  <sheetViews>
    <sheetView tabSelected="1" topLeftCell="A18" zoomScale="70" zoomScaleNormal="70" zoomScaleSheetLayoutView="70" zoomScalePageLayoutView="70" workbookViewId="0">
      <selection activeCell="I27" sqref="I27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64.140625" customWidth="1"/>
    <col min="4" max="4" width="21.7109375" customWidth="1"/>
    <col min="5" max="5" width="15.5703125" customWidth="1"/>
    <col min="6" max="6" width="22.7109375" customWidth="1"/>
    <col min="7" max="7" width="18.5703125" customWidth="1"/>
    <col min="8" max="8" width="20.140625" customWidth="1"/>
    <col min="9" max="9" width="26.28515625" customWidth="1"/>
    <col min="10" max="10" width="20" customWidth="1"/>
    <col min="11" max="11" width="18" customWidth="1"/>
    <col min="12" max="12" width="21.85546875" style="13" customWidth="1"/>
    <col min="13" max="13" width="19.425781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49" t="s">
        <v>88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11"/>
      <c r="O1" s="34"/>
    </row>
    <row r="2" spans="1:249" ht="23.25" customHeight="1" x14ac:dyDescent="0.25">
      <c r="A2" s="146" t="s">
        <v>109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10"/>
      <c r="N2" s="32"/>
    </row>
    <row r="3" spans="1:249" ht="21.75" customHeight="1" x14ac:dyDescent="0.25">
      <c r="A3" s="146" t="s">
        <v>133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10"/>
    </row>
    <row r="4" spans="1:249" ht="25.5" customHeight="1" x14ac:dyDescent="0.25">
      <c r="A4" s="135"/>
      <c r="B4" s="136"/>
      <c r="C4" s="136"/>
      <c r="D4" s="135" t="s">
        <v>160</v>
      </c>
      <c r="E4" s="136"/>
      <c r="F4" s="136"/>
      <c r="G4" s="136"/>
      <c r="H4" s="136"/>
      <c r="I4" s="136"/>
      <c r="J4" s="136"/>
      <c r="K4" s="136"/>
      <c r="L4" s="136"/>
      <c r="M4" s="63"/>
    </row>
    <row r="5" spans="1:249" ht="70.5" customHeight="1" x14ac:dyDescent="0.25">
      <c r="A5" s="64" t="s">
        <v>1</v>
      </c>
      <c r="B5" s="65" t="s">
        <v>2</v>
      </c>
      <c r="C5" s="64" t="s">
        <v>3</v>
      </c>
      <c r="D5" s="66" t="s">
        <v>144</v>
      </c>
      <c r="E5" s="66" t="s">
        <v>143</v>
      </c>
      <c r="F5" s="64" t="s">
        <v>145</v>
      </c>
      <c r="G5" s="64" t="s">
        <v>5</v>
      </c>
      <c r="H5" s="64" t="s">
        <v>57</v>
      </c>
      <c r="I5" s="66" t="s">
        <v>6</v>
      </c>
      <c r="J5" s="66" t="s">
        <v>99</v>
      </c>
      <c r="K5" s="66" t="s">
        <v>100</v>
      </c>
      <c r="L5" s="66" t="s">
        <v>9</v>
      </c>
      <c r="M5" s="66"/>
      <c r="O5" s="33"/>
    </row>
    <row r="6" spans="1:249" ht="45.75" customHeight="1" x14ac:dyDescent="0.25">
      <c r="A6" s="82" t="s">
        <v>10</v>
      </c>
      <c r="B6" s="70" t="s">
        <v>11</v>
      </c>
      <c r="C6" s="83" t="s">
        <v>12</v>
      </c>
      <c r="D6" s="68"/>
      <c r="E6" s="68"/>
      <c r="F6" s="69">
        <v>117554.35</v>
      </c>
      <c r="G6" s="69"/>
      <c r="H6" s="69">
        <f>F6-G6</f>
        <v>117554.35</v>
      </c>
      <c r="I6" s="70" t="s">
        <v>13</v>
      </c>
      <c r="J6" s="71">
        <v>41275</v>
      </c>
      <c r="K6" s="71">
        <v>41306</v>
      </c>
      <c r="L6" s="72" t="s">
        <v>94</v>
      </c>
      <c r="M6" s="72"/>
      <c r="N6" s="17"/>
      <c r="O6" s="17"/>
      <c r="P6" s="17"/>
      <c r="Q6" s="17"/>
      <c r="R6" s="17"/>
      <c r="S6" s="17"/>
      <c r="T6" s="17"/>
    </row>
    <row r="7" spans="1:249" ht="44.25" customHeight="1" x14ac:dyDescent="0.25">
      <c r="A7" s="82" t="s">
        <v>14</v>
      </c>
      <c r="B7" s="70" t="s">
        <v>11</v>
      </c>
      <c r="C7" s="83" t="s">
        <v>15</v>
      </c>
      <c r="D7" s="68"/>
      <c r="E7" s="68"/>
      <c r="F7" s="69">
        <v>439041.4</v>
      </c>
      <c r="G7" s="69"/>
      <c r="H7" s="69">
        <f>F7-G7</f>
        <v>439041.4</v>
      </c>
      <c r="I7" s="70" t="s">
        <v>13</v>
      </c>
      <c r="J7" s="71">
        <v>41275</v>
      </c>
      <c r="K7" s="71">
        <v>41306</v>
      </c>
      <c r="L7" s="72" t="s">
        <v>94</v>
      </c>
      <c r="M7" s="72"/>
      <c r="N7" s="17"/>
      <c r="O7" s="17"/>
      <c r="P7" s="17"/>
      <c r="Q7" s="17"/>
      <c r="R7" s="17"/>
      <c r="S7" s="17"/>
      <c r="T7" s="17"/>
    </row>
    <row r="8" spans="1:249" ht="42.75" customHeight="1" x14ac:dyDescent="0.25">
      <c r="A8" s="83" t="s">
        <v>82</v>
      </c>
      <c r="B8" s="80" t="s">
        <v>11</v>
      </c>
      <c r="C8" s="83" t="s">
        <v>83</v>
      </c>
      <c r="D8" s="68"/>
      <c r="E8" s="68"/>
      <c r="F8" s="69">
        <v>122657.41</v>
      </c>
      <c r="G8" s="73"/>
      <c r="H8" s="69">
        <f t="shared" ref="H8:H20" si="0">F8-G8</f>
        <v>122657.41</v>
      </c>
      <c r="I8" s="74" t="s">
        <v>84</v>
      </c>
      <c r="J8" s="75">
        <v>41345</v>
      </c>
      <c r="K8" s="75"/>
      <c r="L8" s="72" t="s">
        <v>94</v>
      </c>
      <c r="M8" s="72"/>
      <c r="N8" s="17"/>
      <c r="O8" s="17"/>
      <c r="P8" s="17"/>
      <c r="Q8" s="17"/>
      <c r="R8" s="17"/>
      <c r="S8" s="17"/>
      <c r="T8" s="17"/>
    </row>
    <row r="9" spans="1:249" ht="42.75" customHeight="1" x14ac:dyDescent="0.25">
      <c r="A9" s="82" t="s">
        <v>17</v>
      </c>
      <c r="B9" s="70" t="s">
        <v>11</v>
      </c>
      <c r="C9" s="83" t="s">
        <v>18</v>
      </c>
      <c r="D9" s="68"/>
      <c r="E9" s="68"/>
      <c r="F9" s="69">
        <v>204087.86</v>
      </c>
      <c r="G9" s="69"/>
      <c r="H9" s="69">
        <f t="shared" si="0"/>
        <v>204087.86</v>
      </c>
      <c r="I9" s="70" t="s">
        <v>13</v>
      </c>
      <c r="J9" s="71"/>
      <c r="K9" s="71">
        <v>41719</v>
      </c>
      <c r="L9" s="72" t="s">
        <v>94</v>
      </c>
      <c r="M9" s="72"/>
      <c r="N9" s="17"/>
      <c r="O9" s="17"/>
      <c r="P9" s="17"/>
      <c r="Q9" s="17" t="s">
        <v>132</v>
      </c>
      <c r="R9" s="17"/>
      <c r="S9" s="17"/>
      <c r="T9" s="17"/>
    </row>
    <row r="10" spans="1:249" ht="47.25" customHeight="1" x14ac:dyDescent="0.25">
      <c r="A10" s="83" t="s">
        <v>20</v>
      </c>
      <c r="B10" s="74" t="s">
        <v>21</v>
      </c>
      <c r="C10" s="83" t="s">
        <v>77</v>
      </c>
      <c r="D10" s="68"/>
      <c r="E10" s="68"/>
      <c r="F10" s="73">
        <v>269297</v>
      </c>
      <c r="G10" s="73"/>
      <c r="H10" s="69">
        <f t="shared" si="0"/>
        <v>269297</v>
      </c>
      <c r="I10" s="70" t="s">
        <v>13</v>
      </c>
      <c r="J10" s="75" t="s">
        <v>22</v>
      </c>
      <c r="K10" s="75">
        <v>41688</v>
      </c>
      <c r="L10" s="72" t="s">
        <v>94</v>
      </c>
      <c r="M10" s="72"/>
      <c r="N10" s="17"/>
      <c r="O10" s="17"/>
      <c r="P10" s="17"/>
      <c r="Q10" s="17"/>
      <c r="R10" s="17"/>
      <c r="S10" s="17"/>
      <c r="T10" s="17"/>
    </row>
    <row r="11" spans="1:249" ht="39" customHeight="1" x14ac:dyDescent="0.25">
      <c r="A11" s="82" t="s">
        <v>23</v>
      </c>
      <c r="B11" s="70" t="s">
        <v>24</v>
      </c>
      <c r="C11" s="82" t="s">
        <v>25</v>
      </c>
      <c r="D11" s="67"/>
      <c r="E11" s="67"/>
      <c r="F11" s="69">
        <v>260842</v>
      </c>
      <c r="G11" s="77"/>
      <c r="H11" s="69">
        <f t="shared" si="0"/>
        <v>260842</v>
      </c>
      <c r="I11" s="70" t="s">
        <v>16</v>
      </c>
      <c r="J11" s="71">
        <v>41395</v>
      </c>
      <c r="K11" s="71">
        <v>41457</v>
      </c>
      <c r="L11" s="72" t="s">
        <v>95</v>
      </c>
      <c r="M11" s="72"/>
      <c r="N11" s="17"/>
      <c r="O11" s="17"/>
      <c r="P11" s="17"/>
      <c r="Q11" s="17"/>
      <c r="R11" s="17"/>
      <c r="S11" s="17"/>
      <c r="T11" s="17"/>
    </row>
    <row r="12" spans="1:249" ht="35.25" customHeight="1" x14ac:dyDescent="0.25">
      <c r="A12" s="82" t="s">
        <v>26</v>
      </c>
      <c r="B12" s="70" t="s">
        <v>27</v>
      </c>
      <c r="C12" s="82" t="s">
        <v>28</v>
      </c>
      <c r="D12" s="67"/>
      <c r="E12" s="67"/>
      <c r="F12" s="69">
        <v>175061.25</v>
      </c>
      <c r="G12" s="69"/>
      <c r="H12" s="69">
        <f t="shared" si="0"/>
        <v>175061.25</v>
      </c>
      <c r="I12" s="70" t="s">
        <v>13</v>
      </c>
      <c r="J12" s="71">
        <v>41442</v>
      </c>
      <c r="K12" s="71">
        <v>41466</v>
      </c>
      <c r="L12" s="72" t="s">
        <v>94</v>
      </c>
      <c r="M12" s="7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41.25" customHeight="1" x14ac:dyDescent="0.25">
      <c r="A13" s="82" t="s">
        <v>29</v>
      </c>
      <c r="B13" s="74" t="s">
        <v>30</v>
      </c>
      <c r="C13" s="83" t="s">
        <v>31</v>
      </c>
      <c r="D13" s="68"/>
      <c r="E13" s="68"/>
      <c r="F13" s="73">
        <v>176242.32</v>
      </c>
      <c r="G13" s="73"/>
      <c r="H13" s="69">
        <f>F13-G13</f>
        <v>176242.32</v>
      </c>
      <c r="I13" s="70" t="s">
        <v>85</v>
      </c>
      <c r="J13" s="75">
        <v>41792</v>
      </c>
      <c r="K13" s="75">
        <v>41806</v>
      </c>
      <c r="L13" s="72"/>
      <c r="M13" s="7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32.25" customHeight="1" x14ac:dyDescent="0.25">
      <c r="A14" s="82" t="s">
        <v>32</v>
      </c>
      <c r="B14" s="74" t="s">
        <v>33</v>
      </c>
      <c r="C14" s="83" t="s">
        <v>34</v>
      </c>
      <c r="D14" s="68"/>
      <c r="E14" s="68"/>
      <c r="F14" s="73">
        <v>47080</v>
      </c>
      <c r="G14" s="73"/>
      <c r="H14" s="69">
        <f>F14-G14</f>
        <v>47080</v>
      </c>
      <c r="I14" s="70" t="s">
        <v>16</v>
      </c>
      <c r="J14" s="75">
        <v>41789</v>
      </c>
      <c r="K14" s="75">
        <v>41808</v>
      </c>
      <c r="L14" s="72"/>
      <c r="M14" s="7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60.75" customHeight="1" x14ac:dyDescent="0.25">
      <c r="A15" s="82" t="s">
        <v>35</v>
      </c>
      <c r="B15" s="74" t="s">
        <v>36</v>
      </c>
      <c r="C15" s="83" t="s">
        <v>37</v>
      </c>
      <c r="D15" s="68"/>
      <c r="E15" s="68"/>
      <c r="F15" s="73">
        <v>31299</v>
      </c>
      <c r="G15" s="73"/>
      <c r="H15" s="69">
        <f>F15-G15</f>
        <v>31299</v>
      </c>
      <c r="I15" s="70" t="s">
        <v>16</v>
      </c>
      <c r="J15" s="75">
        <v>41792</v>
      </c>
      <c r="K15" s="75">
        <v>41806</v>
      </c>
      <c r="L15" s="72"/>
      <c r="M15" s="72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39.75" customHeight="1" x14ac:dyDescent="0.25">
      <c r="A16" s="82" t="s">
        <v>38</v>
      </c>
      <c r="B16" s="74" t="s">
        <v>39</v>
      </c>
      <c r="C16" s="83" t="s">
        <v>40</v>
      </c>
      <c r="D16" s="68"/>
      <c r="E16" s="68"/>
      <c r="F16" s="73">
        <v>47080</v>
      </c>
      <c r="G16" s="73"/>
      <c r="H16" s="69">
        <v>47080</v>
      </c>
      <c r="I16" s="70" t="s">
        <v>16</v>
      </c>
      <c r="J16" s="75">
        <v>41792</v>
      </c>
      <c r="K16" s="75">
        <v>41835</v>
      </c>
      <c r="L16" s="72"/>
      <c r="M16" s="7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50.25" customHeight="1" x14ac:dyDescent="0.25">
      <c r="A17" s="82" t="s">
        <v>41</v>
      </c>
      <c r="B17" s="74" t="s">
        <v>42</v>
      </c>
      <c r="C17" s="83" t="s">
        <v>43</v>
      </c>
      <c r="D17" s="68"/>
      <c r="E17" s="68"/>
      <c r="F17" s="73">
        <v>55274.31</v>
      </c>
      <c r="G17" s="73"/>
      <c r="H17" s="69">
        <f t="shared" si="0"/>
        <v>55274.31</v>
      </c>
      <c r="I17" s="70"/>
      <c r="J17" s="75">
        <v>41796</v>
      </c>
      <c r="K17" s="75">
        <v>41835</v>
      </c>
      <c r="L17" s="72"/>
      <c r="M17" s="7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38.25" customHeight="1" x14ac:dyDescent="0.25">
      <c r="A18" s="82" t="s">
        <v>44</v>
      </c>
      <c r="B18" s="74" t="s">
        <v>45</v>
      </c>
      <c r="C18" s="83" t="s">
        <v>46</v>
      </c>
      <c r="D18" s="68"/>
      <c r="E18" s="68"/>
      <c r="F18" s="73">
        <v>51954.7</v>
      </c>
      <c r="G18" s="78"/>
      <c r="H18" s="69">
        <f t="shared" si="0"/>
        <v>51954.7</v>
      </c>
      <c r="I18" s="70" t="s">
        <v>16</v>
      </c>
      <c r="J18" s="75">
        <v>41794</v>
      </c>
      <c r="K18" s="75">
        <v>41820</v>
      </c>
      <c r="L18" s="72"/>
      <c r="M18" s="7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.75" customHeight="1" x14ac:dyDescent="0.25">
      <c r="A19" s="82" t="s">
        <v>47</v>
      </c>
      <c r="B19" s="74" t="s">
        <v>48</v>
      </c>
      <c r="C19" s="83" t="s">
        <v>49</v>
      </c>
      <c r="D19" s="68"/>
      <c r="E19" s="68"/>
      <c r="F19" s="73">
        <v>133077.32999999999</v>
      </c>
      <c r="G19" s="73"/>
      <c r="H19" s="69">
        <f t="shared" si="0"/>
        <v>133077.32999999999</v>
      </c>
      <c r="I19" s="70" t="s">
        <v>16</v>
      </c>
      <c r="J19" s="75">
        <v>41835</v>
      </c>
      <c r="K19" s="75">
        <v>41850</v>
      </c>
      <c r="L19" s="72"/>
      <c r="M19" s="7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39" customHeight="1" x14ac:dyDescent="0.25">
      <c r="A20" s="82" t="s">
        <v>50</v>
      </c>
      <c r="B20" s="74" t="s">
        <v>51</v>
      </c>
      <c r="C20" s="83" t="s">
        <v>52</v>
      </c>
      <c r="D20" s="68"/>
      <c r="E20" s="68"/>
      <c r="F20" s="73">
        <v>18850</v>
      </c>
      <c r="G20" s="73"/>
      <c r="H20" s="69">
        <f t="shared" si="0"/>
        <v>18850</v>
      </c>
      <c r="I20" s="70" t="s">
        <v>16</v>
      </c>
      <c r="J20" s="75">
        <v>41834</v>
      </c>
      <c r="K20" s="75">
        <v>41850</v>
      </c>
      <c r="L20" s="72"/>
      <c r="M20" s="7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ht="44.25" customHeight="1" x14ac:dyDescent="0.25">
      <c r="A21" s="82" t="s">
        <v>79</v>
      </c>
      <c r="B21" s="74" t="s">
        <v>78</v>
      </c>
      <c r="C21" s="74" t="s">
        <v>80</v>
      </c>
      <c r="D21" s="76"/>
      <c r="E21" s="76"/>
      <c r="F21" s="73">
        <v>8050</v>
      </c>
      <c r="G21" s="79"/>
      <c r="H21" s="69">
        <v>8050</v>
      </c>
      <c r="I21" s="80" t="s">
        <v>89</v>
      </c>
      <c r="J21" s="75">
        <v>43052</v>
      </c>
      <c r="K21" s="75">
        <v>43070</v>
      </c>
      <c r="L21" s="72"/>
      <c r="M21" s="7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4543" s="30" customFormat="1" ht="51" customHeight="1" x14ac:dyDescent="0.25">
      <c r="A22" s="83" t="s">
        <v>136</v>
      </c>
      <c r="B22" s="74" t="s">
        <v>86</v>
      </c>
      <c r="C22" s="83" t="s">
        <v>87</v>
      </c>
      <c r="D22" s="115">
        <v>155200</v>
      </c>
      <c r="E22" s="115">
        <v>7300</v>
      </c>
      <c r="F22" s="69">
        <v>50378.5</v>
      </c>
      <c r="G22" s="79"/>
      <c r="H22" s="69">
        <f>F22-G22</f>
        <v>50378.5</v>
      </c>
      <c r="I22" s="80" t="s">
        <v>89</v>
      </c>
      <c r="J22" s="75">
        <v>43717</v>
      </c>
      <c r="K22" s="75">
        <v>43746</v>
      </c>
      <c r="L22" s="72"/>
      <c r="M22" s="7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66" customHeight="1" x14ac:dyDescent="0.25">
      <c r="A23" s="82" t="s">
        <v>120</v>
      </c>
      <c r="B23" s="74" t="s">
        <v>105</v>
      </c>
      <c r="C23" s="83" t="s">
        <v>116</v>
      </c>
      <c r="D23" s="115">
        <v>4000000</v>
      </c>
      <c r="E23" s="83"/>
      <c r="F23" s="69">
        <v>1600000</v>
      </c>
      <c r="G23" s="79"/>
      <c r="H23" s="69">
        <f t="shared" ref="H23" si="1">F23-G23</f>
        <v>1600000</v>
      </c>
      <c r="I23" s="80" t="s">
        <v>107</v>
      </c>
      <c r="J23" s="75">
        <v>44805</v>
      </c>
      <c r="K23" s="75">
        <v>44846</v>
      </c>
      <c r="L23" s="81"/>
      <c r="M23" s="8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45" customHeight="1" x14ac:dyDescent="0.25">
      <c r="A24" s="82" t="s">
        <v>155</v>
      </c>
      <c r="B24" s="74" t="s">
        <v>156</v>
      </c>
      <c r="C24" s="83" t="s">
        <v>158</v>
      </c>
      <c r="D24" s="115">
        <v>412528</v>
      </c>
      <c r="E24" s="83"/>
      <c r="F24" s="69">
        <f>D24</f>
        <v>412528</v>
      </c>
      <c r="G24" s="79">
        <v>82505.600000000006</v>
      </c>
      <c r="H24" s="69">
        <f>F24-G24</f>
        <v>330022.40000000002</v>
      </c>
      <c r="I24" s="80" t="s">
        <v>157</v>
      </c>
      <c r="J24" s="75">
        <v>45124</v>
      </c>
      <c r="K24" s="75">
        <v>45134</v>
      </c>
      <c r="L24" s="81"/>
      <c r="M24" s="8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60" customHeight="1" x14ac:dyDescent="0.25">
      <c r="A25" s="82" t="s">
        <v>162</v>
      </c>
      <c r="B25" s="74" t="s">
        <v>163</v>
      </c>
      <c r="C25" s="83" t="s">
        <v>164</v>
      </c>
      <c r="D25" s="115">
        <v>354000</v>
      </c>
      <c r="E25" s="83"/>
      <c r="F25" s="69">
        <v>354000</v>
      </c>
      <c r="G25" s="79"/>
      <c r="H25" s="69">
        <f>F25-G25</f>
        <v>354000</v>
      </c>
      <c r="I25" s="80" t="s">
        <v>171</v>
      </c>
      <c r="J25" s="75">
        <v>45120</v>
      </c>
      <c r="K25" s="75">
        <v>45153</v>
      </c>
      <c r="L25" s="81"/>
      <c r="M25" s="81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80.25" customHeight="1" x14ac:dyDescent="0.25">
      <c r="A26" s="82" t="s">
        <v>165</v>
      </c>
      <c r="B26" s="74" t="s">
        <v>105</v>
      </c>
      <c r="C26" s="83" t="s">
        <v>166</v>
      </c>
      <c r="D26" s="115">
        <v>4000000</v>
      </c>
      <c r="E26" s="83"/>
      <c r="F26" s="69">
        <f>D26</f>
        <v>4000000</v>
      </c>
      <c r="G26" s="79">
        <v>800000</v>
      </c>
      <c r="H26" s="69">
        <f>F26-G26</f>
        <v>3200000</v>
      </c>
      <c r="I26" s="80" t="s">
        <v>157</v>
      </c>
      <c r="J26" s="75">
        <v>45120</v>
      </c>
      <c r="K26" s="75">
        <v>45155</v>
      </c>
      <c r="L26" s="81"/>
      <c r="M26" s="81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105.75" customHeight="1" x14ac:dyDescent="0.25">
      <c r="A27" s="82" t="s">
        <v>167</v>
      </c>
      <c r="B27" s="74" t="s">
        <v>168</v>
      </c>
      <c r="C27" s="83" t="s">
        <v>170</v>
      </c>
      <c r="D27" s="115">
        <v>51000</v>
      </c>
      <c r="E27" s="83"/>
      <c r="F27" s="69">
        <f>D27</f>
        <v>51000</v>
      </c>
      <c r="G27" s="79"/>
      <c r="H27" s="69">
        <f>F27-G27</f>
        <v>51000</v>
      </c>
      <c r="I27" s="80" t="s">
        <v>169</v>
      </c>
      <c r="J27" s="75">
        <v>45139</v>
      </c>
      <c r="K27" s="75">
        <v>45159</v>
      </c>
      <c r="L27" s="81"/>
      <c r="M27" s="81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45" customHeight="1" x14ac:dyDescent="0.25">
      <c r="A28" s="103"/>
      <c r="B28" s="104"/>
      <c r="C28" s="105" t="s">
        <v>54</v>
      </c>
      <c r="D28" s="117">
        <f>SUM(D6:D27)</f>
        <v>8972728</v>
      </c>
      <c r="E28" s="105"/>
      <c r="F28" s="106">
        <f>SUM(F6:F26)</f>
        <v>8574355.4299999997</v>
      </c>
      <c r="G28" s="106">
        <f>SUM(G6:G24)</f>
        <v>82505.600000000006</v>
      </c>
      <c r="H28" s="106">
        <f>SUM(H6:H27)</f>
        <v>7742849.8300000001</v>
      </c>
      <c r="I28" s="107"/>
      <c r="J28" s="108"/>
      <c r="K28" s="108"/>
      <c r="L28" s="109"/>
      <c r="M28" s="10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ht="55.5" customHeight="1" x14ac:dyDescent="0.25">
      <c r="A29" s="96"/>
      <c r="B29" s="90"/>
      <c r="C29" s="91"/>
      <c r="D29" s="91"/>
      <c r="E29" s="91"/>
      <c r="F29" s="94"/>
      <c r="G29" s="94"/>
      <c r="H29" s="94"/>
      <c r="I29" s="92"/>
      <c r="J29" s="93"/>
      <c r="K29" s="93"/>
      <c r="L29" s="89"/>
      <c r="M29" s="8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</row>
    <row r="30" spans="1:4543" ht="33.75" customHeight="1" x14ac:dyDescent="0.25">
      <c r="A30" s="88"/>
      <c r="B30" s="90"/>
      <c r="C30" s="91"/>
      <c r="D30" s="91"/>
      <c r="E30" s="91"/>
      <c r="F30" s="94"/>
      <c r="G30" s="94"/>
      <c r="H30" s="94"/>
      <c r="I30" s="92"/>
      <c r="J30" s="93"/>
      <c r="K30" s="93"/>
      <c r="L30" s="89"/>
      <c r="M30" s="89"/>
      <c r="N30" s="17"/>
      <c r="O30" s="17"/>
      <c r="P30" s="17" t="s">
        <v>142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4543" ht="27" customHeight="1" x14ac:dyDescent="0.25">
      <c r="A31" s="88"/>
      <c r="B31" s="90"/>
      <c r="C31" s="91"/>
      <c r="D31" s="91"/>
      <c r="E31" s="91"/>
      <c r="F31" s="94"/>
      <c r="G31" s="94"/>
      <c r="H31" s="94"/>
      <c r="I31" s="92"/>
      <c r="J31" s="93"/>
      <c r="K31" s="93"/>
      <c r="L31" s="89"/>
      <c r="M31" s="89"/>
      <c r="N31" s="17"/>
      <c r="O31" s="17"/>
      <c r="P31" s="17">
        <v>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4543" ht="15.75" x14ac:dyDescent="0.25">
      <c r="A32" s="60"/>
      <c r="B32" s="60"/>
      <c r="C32" s="60"/>
      <c r="D32" s="60"/>
      <c r="E32" s="60"/>
      <c r="F32" s="62"/>
      <c r="G32" s="62"/>
      <c r="H32" s="62"/>
      <c r="I32" s="84"/>
      <c r="J32" s="85"/>
      <c r="K32" s="85"/>
      <c r="L32" s="63"/>
      <c r="M32" s="6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5.75" x14ac:dyDescent="0.25">
      <c r="A33" s="86" t="s">
        <v>110</v>
      </c>
      <c r="B33" s="60"/>
      <c r="C33" s="86" t="s">
        <v>55</v>
      </c>
      <c r="D33" s="112"/>
      <c r="E33" s="112"/>
      <c r="F33" s="62"/>
      <c r="G33" s="62"/>
      <c r="H33" s="62"/>
      <c r="I33" s="150" t="s">
        <v>56</v>
      </c>
      <c r="J33" s="150"/>
      <c r="K33" s="150"/>
      <c r="L33" s="151"/>
      <c r="M33" s="112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5.75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87"/>
      <c r="M34" s="8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x14ac:dyDescent="0.25">
      <c r="A35" s="3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ht="8.25" customHeight="1" x14ac:dyDescent="0.25">
      <c r="A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x14ac:dyDescent="0.25">
      <c r="A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x14ac:dyDescent="0.25">
      <c r="A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x14ac:dyDescent="0.25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x14ac:dyDescent="0.25"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53" spans="3:16" ht="9" customHeight="1" x14ac:dyDescent="0.25"/>
    <row r="54" spans="3:16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21"/>
      <c r="M54" s="121"/>
      <c r="N54" s="17"/>
      <c r="O54" s="17"/>
      <c r="P54" s="17"/>
    </row>
    <row r="55" spans="3:16" x14ac:dyDescent="0.25">
      <c r="C55" s="122"/>
      <c r="D55" s="122"/>
      <c r="E55" s="122"/>
      <c r="F55" s="17"/>
      <c r="G55" s="17"/>
      <c r="H55" s="123"/>
      <c r="I55" s="17"/>
      <c r="J55" s="17"/>
      <c r="K55" s="17"/>
      <c r="L55" s="121"/>
      <c r="M55" s="121"/>
      <c r="N55" s="17"/>
      <c r="O55" s="17"/>
      <c r="P55" s="17"/>
    </row>
    <row r="56" spans="3:16" x14ac:dyDescent="0.25">
      <c r="C56" s="121"/>
      <c r="D56" s="121"/>
      <c r="E56" s="121"/>
      <c r="F56" s="124"/>
      <c r="G56" s="17"/>
      <c r="H56" s="17"/>
      <c r="I56" s="125"/>
      <c r="J56" s="126"/>
      <c r="K56" s="17"/>
      <c r="L56" s="121"/>
      <c r="M56" s="121"/>
      <c r="N56" s="127"/>
      <c r="O56" s="17"/>
      <c r="P56" s="17"/>
    </row>
    <row r="57" spans="3:16" x14ac:dyDescent="0.25">
      <c r="C57" s="121"/>
      <c r="D57" s="121"/>
      <c r="E57" s="121"/>
      <c r="F57" s="17"/>
      <c r="G57" s="17"/>
      <c r="H57" s="118"/>
      <c r="I57" s="128"/>
      <c r="J57" s="17"/>
      <c r="K57" s="118"/>
      <c r="L57" s="121"/>
      <c r="M57" s="121"/>
      <c r="N57" s="121"/>
      <c r="O57" s="17"/>
      <c r="P57" s="17"/>
    </row>
    <row r="58" spans="3:16" x14ac:dyDescent="0.25">
      <c r="C58" s="121"/>
      <c r="D58" s="121"/>
      <c r="E58" s="121"/>
      <c r="F58" s="17"/>
      <c r="G58" s="17"/>
      <c r="H58" s="118"/>
      <c r="I58" s="128"/>
      <c r="J58" s="17"/>
      <c r="K58" s="118"/>
      <c r="L58" s="121"/>
      <c r="M58" s="121"/>
      <c r="N58" s="121"/>
      <c r="O58" s="17"/>
      <c r="P58" s="121"/>
    </row>
    <row r="59" spans="3:16" x14ac:dyDescent="0.25">
      <c r="C59" s="121"/>
      <c r="D59" s="121"/>
      <c r="E59" s="121"/>
      <c r="F59" s="17"/>
      <c r="G59" s="129"/>
      <c r="H59" s="120"/>
      <c r="I59" s="17"/>
      <c r="J59" s="130"/>
      <c r="K59" s="120"/>
      <c r="L59" s="121"/>
      <c r="M59" s="121"/>
      <c r="N59" s="120"/>
      <c r="O59" s="118"/>
      <c r="P59" s="121"/>
    </row>
    <row r="60" spans="3:16" x14ac:dyDescent="0.25">
      <c r="C60" s="121"/>
      <c r="D60" s="121"/>
      <c r="E60" s="121"/>
      <c r="F60" s="17"/>
      <c r="G60" s="17"/>
      <c r="H60" s="17"/>
      <c r="I60" s="17"/>
      <c r="J60" s="17"/>
      <c r="K60" s="17"/>
      <c r="L60" s="121"/>
      <c r="M60" s="121"/>
      <c r="N60" s="17"/>
      <c r="O60" s="17"/>
      <c r="P60" s="121"/>
    </row>
    <row r="61" spans="3:16" x14ac:dyDescent="0.25">
      <c r="C61" s="121"/>
      <c r="D61" s="121"/>
      <c r="E61" s="121"/>
      <c r="F61" s="17"/>
      <c r="G61" s="17"/>
      <c r="H61" s="118"/>
      <c r="I61" s="17"/>
      <c r="J61" s="17"/>
      <c r="K61" s="17"/>
      <c r="L61" s="121"/>
      <c r="M61" s="121"/>
      <c r="N61" s="17"/>
      <c r="O61" s="17"/>
      <c r="P61" s="121"/>
    </row>
    <row r="62" spans="3:16" x14ac:dyDescent="0.25">
      <c r="C62" s="121"/>
      <c r="D62" s="121"/>
      <c r="E62" s="121"/>
      <c r="F62" s="131"/>
      <c r="G62" s="17"/>
      <c r="H62" s="17"/>
      <c r="I62" s="132"/>
      <c r="J62" s="17"/>
      <c r="K62" s="17"/>
      <c r="L62" s="121"/>
      <c r="M62" s="121"/>
      <c r="N62" s="17"/>
      <c r="O62" s="17"/>
      <c r="P62" s="121"/>
    </row>
    <row r="63" spans="3:16" x14ac:dyDescent="0.25">
      <c r="C63" s="121"/>
      <c r="D63" s="121"/>
      <c r="E63" s="121"/>
      <c r="F63" s="17"/>
      <c r="G63" s="17"/>
      <c r="H63" s="118"/>
      <c r="I63" s="17"/>
      <c r="J63" s="17"/>
      <c r="K63" s="118"/>
      <c r="L63" s="121"/>
      <c r="M63" s="121"/>
      <c r="N63" s="118"/>
      <c r="O63" s="17"/>
      <c r="P63" s="121"/>
    </row>
    <row r="64" spans="3:16" x14ac:dyDescent="0.25">
      <c r="C64" s="121"/>
      <c r="D64" s="121"/>
      <c r="E64" s="121"/>
      <c r="F64" s="17"/>
      <c r="G64" s="17"/>
      <c r="H64" s="118"/>
      <c r="I64" s="17"/>
      <c r="J64" s="17"/>
      <c r="K64" s="17"/>
      <c r="L64" s="121"/>
      <c r="M64" s="121"/>
      <c r="N64" s="17"/>
      <c r="O64" s="17"/>
      <c r="P64" s="121"/>
    </row>
    <row r="65" spans="1:16" x14ac:dyDescent="0.25">
      <c r="C65" s="121"/>
      <c r="D65" s="121"/>
      <c r="E65" s="121"/>
      <c r="F65" s="17"/>
      <c r="G65" s="129"/>
      <c r="H65" s="120"/>
      <c r="I65" s="17"/>
      <c r="J65" s="130"/>
      <c r="K65" s="120"/>
      <c r="L65" s="121"/>
      <c r="M65" s="121"/>
      <c r="N65" s="120"/>
      <c r="O65" s="17"/>
      <c r="P65" s="121"/>
    </row>
    <row r="66" spans="1:16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21"/>
      <c r="M66" s="121"/>
      <c r="N66" s="131"/>
      <c r="O66" s="17"/>
      <c r="P66" s="121"/>
    </row>
    <row r="67" spans="1:16" x14ac:dyDescent="0.25">
      <c r="C67" s="118"/>
      <c r="D67" s="118"/>
      <c r="E67" s="118"/>
      <c r="F67" s="17"/>
      <c r="G67" s="17"/>
      <c r="H67" s="17"/>
      <c r="I67" s="17"/>
      <c r="J67" s="118"/>
      <c r="K67" s="17"/>
      <c r="L67" s="17"/>
      <c r="M67" s="17"/>
      <c r="N67" s="120"/>
      <c r="O67" s="119"/>
      <c r="P67" s="17"/>
    </row>
    <row r="68" spans="1:16" x14ac:dyDescent="0.25">
      <c r="C68" s="118"/>
      <c r="D68" s="118"/>
      <c r="E68" s="118"/>
      <c r="F68" s="17"/>
      <c r="G68" s="17"/>
      <c r="H68" s="17"/>
      <c r="I68" s="17"/>
      <c r="J68" s="17"/>
      <c r="K68" s="133"/>
      <c r="L68" s="121"/>
      <c r="M68" s="121"/>
      <c r="N68" s="121"/>
      <c r="O68" s="17"/>
      <c r="P68" s="121"/>
    </row>
    <row r="69" spans="1:16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21"/>
      <c r="M69" s="121"/>
      <c r="N69" s="17"/>
      <c r="O69" s="17"/>
      <c r="P69" s="17"/>
    </row>
    <row r="70" spans="1:16" x14ac:dyDescent="0.25">
      <c r="A70" s="42" t="s">
        <v>96</v>
      </c>
      <c r="C70" s="17"/>
      <c r="D70" s="17"/>
      <c r="E70" s="17"/>
      <c r="F70" s="17"/>
      <c r="G70" s="17"/>
      <c r="H70" s="17"/>
      <c r="I70" s="17"/>
      <c r="J70" s="17"/>
      <c r="K70" s="17"/>
      <c r="L70" s="121"/>
      <c r="M70" s="121"/>
      <c r="N70" s="17"/>
      <c r="O70" s="17"/>
      <c r="P70" s="17"/>
    </row>
    <row r="71" spans="1:16" x14ac:dyDescent="0.25">
      <c r="A71" s="42"/>
      <c r="B71" s="43"/>
      <c r="C71" s="17"/>
      <c r="D71" s="17"/>
      <c r="E71" s="17"/>
      <c r="F71" s="118"/>
      <c r="G71" s="120"/>
      <c r="H71" s="17"/>
      <c r="I71" s="17"/>
      <c r="J71" s="17"/>
      <c r="K71" s="120"/>
      <c r="L71" s="134"/>
      <c r="M71" s="134"/>
      <c r="N71" s="123"/>
      <c r="O71" s="17"/>
      <c r="P71" s="17"/>
    </row>
    <row r="72" spans="1:16" x14ac:dyDescent="0.25">
      <c r="A72" s="42"/>
      <c r="B72" s="43"/>
      <c r="C72" s="17"/>
      <c r="D72" s="17"/>
      <c r="E72" s="17"/>
      <c r="F72" s="118"/>
      <c r="G72" s="120"/>
      <c r="H72" s="17"/>
      <c r="I72" s="17"/>
      <c r="J72" s="17"/>
      <c r="K72" s="120"/>
      <c r="L72" s="134"/>
      <c r="M72" s="134"/>
      <c r="N72" s="123"/>
      <c r="O72" s="17"/>
      <c r="P72" s="17"/>
    </row>
    <row r="73" spans="1:16" x14ac:dyDescent="0.25">
      <c r="F73" s="37"/>
    </row>
  </sheetData>
  <mergeCells count="4">
    <mergeCell ref="A1:L1"/>
    <mergeCell ref="A2:L2"/>
    <mergeCell ref="A3:L3"/>
    <mergeCell ref="I33:L33"/>
  </mergeCells>
  <phoneticPr fontId="23" type="noConversion"/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DEAEE-E900-4108-9560-1AD5C8D8552B}">
  <dimension ref="A1:N22"/>
  <sheetViews>
    <sheetView topLeftCell="B1" zoomScaleNormal="100" workbookViewId="0">
      <selection activeCell="B1" sqref="B1"/>
    </sheetView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100" t="s">
        <v>131</v>
      </c>
      <c r="B1" s="100"/>
      <c r="C1" s="100"/>
      <c r="D1" s="100"/>
      <c r="E1" s="100"/>
      <c r="F1" s="100"/>
      <c r="G1" s="100"/>
      <c r="H1" s="100"/>
      <c r="I1" s="39"/>
      <c r="J1" s="39"/>
      <c r="K1" s="39"/>
    </row>
    <row r="2" spans="1:14" ht="18" customHeight="1" x14ac:dyDescent="0.25">
      <c r="A2" s="138" t="s">
        <v>122</v>
      </c>
      <c r="B2" s="138"/>
      <c r="C2" s="138"/>
      <c r="D2" s="138"/>
      <c r="E2" s="138"/>
      <c r="F2" s="138"/>
      <c r="G2" s="138"/>
      <c r="H2" s="139"/>
      <c r="I2" s="139"/>
      <c r="J2" s="139"/>
      <c r="K2" s="139"/>
      <c r="L2" s="139"/>
      <c r="M2" s="139"/>
      <c r="N2" s="139"/>
    </row>
    <row r="3" spans="1:14" ht="17.25" customHeight="1" x14ac:dyDescent="0.25">
      <c r="A3" s="140" t="s">
        <v>135</v>
      </c>
      <c r="B3" s="140"/>
      <c r="C3" s="140"/>
      <c r="D3" s="140"/>
      <c r="E3" s="140"/>
      <c r="F3" s="140"/>
      <c r="G3" s="140"/>
      <c r="H3" s="32"/>
      <c r="I3" s="40"/>
      <c r="J3" s="40"/>
      <c r="K3" s="40"/>
    </row>
    <row r="4" spans="1:14" x14ac:dyDescent="0.25">
      <c r="A4" s="18"/>
      <c r="B4" s="40"/>
      <c r="C4" s="40"/>
      <c r="D4" s="141" t="s">
        <v>154</v>
      </c>
      <c r="E4" s="141"/>
      <c r="F4" s="141"/>
      <c r="G4" s="141"/>
      <c r="H4" s="141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101" t="s">
        <v>0</v>
      </c>
      <c r="B6" s="101" t="s">
        <v>1</v>
      </c>
      <c r="C6" s="101" t="s">
        <v>2</v>
      </c>
      <c r="D6" s="101" t="s">
        <v>3</v>
      </c>
      <c r="E6" s="101" t="s">
        <v>4</v>
      </c>
      <c r="F6" s="101" t="s">
        <v>5</v>
      </c>
      <c r="G6" s="101" t="s">
        <v>57</v>
      </c>
      <c r="H6" s="102" t="s">
        <v>6</v>
      </c>
      <c r="I6" s="102" t="s">
        <v>7</v>
      </c>
      <c r="J6" s="102" t="s">
        <v>8</v>
      </c>
      <c r="K6" s="101" t="s">
        <v>9</v>
      </c>
    </row>
    <row r="7" spans="1:14" ht="51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hidden="1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hidden="1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f>E9-F9</f>
        <v>132514.04999999999</v>
      </c>
      <c r="H9" s="9" t="s">
        <v>81</v>
      </c>
      <c r="I9" s="54">
        <v>41365</v>
      </c>
      <c r="J9" s="54">
        <v>40952</v>
      </c>
      <c r="K9" s="5"/>
    </row>
    <row r="10" spans="1:14" ht="45" hidden="1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f t="shared" ref="G10:G11" si="0">E10-F10</f>
        <v>440361</v>
      </c>
      <c r="H10" s="9" t="s">
        <v>81</v>
      </c>
      <c r="I10" s="54">
        <v>41122</v>
      </c>
      <c r="J10" s="54">
        <v>41192</v>
      </c>
      <c r="K10" s="9"/>
    </row>
    <row r="11" spans="1:14" ht="32.25" hidden="1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f t="shared" si="0"/>
        <v>449297.42</v>
      </c>
      <c r="H11" s="9" t="s">
        <v>76</v>
      </c>
      <c r="I11" s="54">
        <v>41122</v>
      </c>
      <c r="J11" s="54">
        <v>41183</v>
      </c>
      <c r="K11" s="9"/>
    </row>
    <row r="12" spans="1:14" ht="36" hidden="1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hidden="1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f>E13-F13</f>
        <v>513170.3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57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5">
        <v>273000</v>
      </c>
      <c r="F14" s="95"/>
      <c r="G14" s="95">
        <v>273000</v>
      </c>
      <c r="H14" s="5" t="s">
        <v>76</v>
      </c>
      <c r="I14" s="53">
        <v>41000</v>
      </c>
      <c r="J14" s="53">
        <v>41091</v>
      </c>
      <c r="K14" s="5"/>
    </row>
    <row r="15" spans="1:14" ht="48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42" t="s">
        <v>103</v>
      </c>
      <c r="B18" s="142"/>
      <c r="C18" s="142"/>
      <c r="D18" s="143" t="s">
        <v>102</v>
      </c>
      <c r="E18" s="143"/>
      <c r="F18" s="143"/>
      <c r="G18" s="14"/>
      <c r="H18" t="s">
        <v>104</v>
      </c>
    </row>
    <row r="19" spans="1:11" ht="33.75" customHeight="1" x14ac:dyDescent="0.25">
      <c r="A19" s="137" t="s">
        <v>75</v>
      </c>
      <c r="B19" s="137"/>
      <c r="C19" s="137"/>
      <c r="E19" s="56" t="s">
        <v>101</v>
      </c>
      <c r="H19" s="137" t="s">
        <v>56</v>
      </c>
      <c r="I19" s="137"/>
      <c r="J19" s="99"/>
      <c r="K19" s="99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8609-234A-4D80-9BC0-A722FBCFAF23}">
  <sheetPr>
    <pageSetUpPr fitToPage="1"/>
  </sheetPr>
  <dimension ref="A2:FUL36"/>
  <sheetViews>
    <sheetView topLeftCell="C21" zoomScaleNormal="100" zoomScaleSheetLayoutView="100" zoomScalePageLayoutView="85" workbookViewId="0">
      <selection activeCell="C1" sqref="C1:J37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8" customWidth="1"/>
    <col min="6" max="6" width="51" customWidth="1"/>
    <col min="7" max="7" width="15.140625" hidden="1" customWidth="1"/>
    <col min="8" max="8" width="3.85546875" hidden="1" customWidth="1"/>
    <col min="9" max="9" width="19.42578125" customWidth="1"/>
    <col min="10" max="10" width="27" style="13" customWidth="1"/>
    <col min="11" max="11" width="4" customWidth="1"/>
  </cols>
  <sheetData>
    <row r="2" spans="1:4614" ht="15.75" x14ac:dyDescent="0.25">
      <c r="C2" s="144" t="s">
        <v>88</v>
      </c>
      <c r="D2" s="144"/>
      <c r="E2" s="144"/>
      <c r="F2" s="144"/>
      <c r="G2" s="144"/>
      <c r="H2" s="144"/>
      <c r="I2" s="144"/>
      <c r="J2" s="144"/>
    </row>
    <row r="3" spans="1:4614" ht="15" customHeight="1" x14ac:dyDescent="0.25">
      <c r="C3" s="145" t="s">
        <v>106</v>
      </c>
      <c r="D3" s="145"/>
      <c r="E3" s="145"/>
      <c r="F3" s="145"/>
      <c r="G3" s="145"/>
      <c r="H3" s="145"/>
      <c r="I3" s="145"/>
      <c r="J3" s="145"/>
      <c r="K3" s="32"/>
    </row>
    <row r="4" spans="1:4614" x14ac:dyDescent="0.25">
      <c r="C4" s="146" t="s">
        <v>134</v>
      </c>
      <c r="D4" s="146"/>
      <c r="E4" s="146"/>
      <c r="F4" s="146"/>
      <c r="G4" s="146"/>
      <c r="H4" s="146"/>
      <c r="I4" s="146"/>
      <c r="J4" s="146"/>
    </row>
    <row r="5" spans="1:4614" x14ac:dyDescent="0.25">
      <c r="C5" s="147" t="s">
        <v>153</v>
      </c>
      <c r="D5" s="147"/>
      <c r="E5" s="147"/>
      <c r="F5" s="147"/>
      <c r="G5" s="147"/>
      <c r="H5" s="147"/>
      <c r="I5" s="147"/>
      <c r="J5" s="147"/>
    </row>
    <row r="6" spans="1:4614" ht="47.25" customHeight="1" x14ac:dyDescent="0.25">
      <c r="C6" s="29" t="s">
        <v>1</v>
      </c>
      <c r="D6" s="20" t="s">
        <v>99</v>
      </c>
      <c r="E6" s="31" t="s">
        <v>2</v>
      </c>
      <c r="F6" s="29" t="s">
        <v>3</v>
      </c>
      <c r="G6" s="29" t="s">
        <v>4</v>
      </c>
      <c r="H6" s="29" t="s">
        <v>5</v>
      </c>
      <c r="I6" s="29" t="s">
        <v>57</v>
      </c>
      <c r="J6" s="20" t="s">
        <v>9</v>
      </c>
    </row>
    <row r="7" spans="1:4614" ht="43.5" customHeight="1" x14ac:dyDescent="0.25">
      <c r="A7" s="35" t="s">
        <v>97</v>
      </c>
      <c r="B7" s="35">
        <v>1</v>
      </c>
      <c r="C7" s="2" t="str">
        <f>'[1]C X P - JUNIO- 2022'!C6</f>
        <v>CONTRATO 001/14</v>
      </c>
      <c r="D7" s="97">
        <f>'[1]C X P - JUNIO- 2022'!J6</f>
        <v>41275</v>
      </c>
      <c r="E7" s="59" t="str">
        <f>'[1]C X P - JUNIO- 2022'!D6</f>
        <v>IDIAF</v>
      </c>
      <c r="F7" s="59" t="str">
        <f>'[1]C X P - JUNIO- 2022'!E6</f>
        <v>Validación de Tecnologia para Incrementar la Pruductividad de la Batata</v>
      </c>
      <c r="G7" s="46">
        <f>'[1]C X P - JUNIO- 2022'!F6</f>
        <v>117554.35</v>
      </c>
      <c r="H7" s="46">
        <f>'[1]C X P - JUNIO- 2022'!G6</f>
        <v>0</v>
      </c>
      <c r="I7" s="57">
        <f>'[1]C X P - JUNIO- 2022'!H6</f>
        <v>117554.35</v>
      </c>
      <c r="J7" s="47"/>
      <c r="K7" s="17"/>
    </row>
    <row r="8" spans="1:4614" ht="38.25" customHeight="1" x14ac:dyDescent="0.25">
      <c r="A8" s="35" t="s">
        <v>97</v>
      </c>
      <c r="B8" s="35">
        <v>2</v>
      </c>
      <c r="C8" s="2" t="str">
        <f>'[1]C X P - JUNIO- 2022'!C7</f>
        <v>CONTRATO 012/14</v>
      </c>
      <c r="D8" s="97">
        <f>'[1]C X P - JUNIO- 2022'!J7</f>
        <v>41275</v>
      </c>
      <c r="E8" s="59" t="str">
        <f>'[1]C X P - JUNIO- 2022'!D7</f>
        <v>IDIAF</v>
      </c>
      <c r="F8" s="59" t="str">
        <f>'[1]C X P - JUNIO- 2022'!E7</f>
        <v xml:space="preserve">Desarrollo y validación de los Cultivares de Lechoza Roja para el Mercado de Exportación. </v>
      </c>
      <c r="G8" s="46">
        <f>'[1]C X P - JUNIO- 2022'!F7</f>
        <v>439041.4</v>
      </c>
      <c r="H8" s="46">
        <f>'[1]C X P - JUNIO- 2022'!G7</f>
        <v>0</v>
      </c>
      <c r="I8" s="57">
        <f>'[1]C X P - JUNIO- 2022'!H7</f>
        <v>439041.4</v>
      </c>
      <c r="J8" s="1"/>
      <c r="K8" s="17"/>
    </row>
    <row r="9" spans="1:4614" ht="39" customHeight="1" x14ac:dyDescent="0.25">
      <c r="A9" s="35" t="s">
        <v>97</v>
      </c>
      <c r="B9" s="35">
        <v>5</v>
      </c>
      <c r="C9" s="2" t="str">
        <f>'[1]C X P - JUNIO- 2022'!C8</f>
        <v>CONTRATO 009/13</v>
      </c>
      <c r="D9" s="97">
        <f>'[1]C X P - JUNIO- 2022'!J8</f>
        <v>41345</v>
      </c>
      <c r="E9" s="59" t="str">
        <f>'[1]C X P - JUNIO- 2022'!D8</f>
        <v>IDIAF</v>
      </c>
      <c r="F9" s="59" t="str">
        <f>'[1]C X P - JUNIO- 2022'!E8</f>
        <v>Generecion y Validacion de Tecnologias Sostenible para la  Nutricion Organica de Banano en  Azua.</v>
      </c>
      <c r="G9" s="46">
        <f>'[1]C X P - JUNIO- 2022'!F8</f>
        <v>122657.41</v>
      </c>
      <c r="H9" s="46">
        <f>'[1]C X P - JUNIO- 2022'!G8</f>
        <v>0</v>
      </c>
      <c r="I9" s="57">
        <f>'[1]C X P - JUNIO- 2022'!H8</f>
        <v>122657.41</v>
      </c>
      <c r="J9" s="1"/>
      <c r="K9" s="17"/>
    </row>
    <row r="10" spans="1:4614" ht="33" customHeight="1" x14ac:dyDescent="0.25">
      <c r="A10" s="35" t="s">
        <v>97</v>
      </c>
      <c r="B10" s="35">
        <v>13</v>
      </c>
      <c r="C10" s="2" t="str">
        <f>'[1]C X P - JUNIO- 2022'!C9</f>
        <v>CONTRATO 009/2014</v>
      </c>
      <c r="D10" s="97">
        <f>'[1]C X P - JUNIO- 2022'!J9</f>
        <v>0</v>
      </c>
      <c r="E10" s="59" t="str">
        <f>'[1]C X P - JUNIO- 2022'!D9</f>
        <v>IDIAF</v>
      </c>
      <c r="F10" s="59" t="str">
        <f>'[1]C X P - JUNIO- 2022'!E9</f>
        <v>Comportamiento Varietal de Tomate y Ajies frente a las principales plagas artopodas en ambiente protegido.</v>
      </c>
      <c r="G10" s="46">
        <f>'[1]C X P - JUNIO- 2022'!F9</f>
        <v>204087.86</v>
      </c>
      <c r="H10" s="46">
        <f>'[1]C X P - JUNIO- 2022'!G9</f>
        <v>0</v>
      </c>
      <c r="I10" s="57">
        <f>'[1]C X P - JUNIO- 2022'!H9</f>
        <v>204087.86</v>
      </c>
      <c r="J10" s="1"/>
      <c r="K10" s="17"/>
    </row>
    <row r="11" spans="1:4614" ht="36" customHeight="1" x14ac:dyDescent="0.25">
      <c r="A11" s="35" t="s">
        <v>97</v>
      </c>
      <c r="B11" s="35">
        <v>8</v>
      </c>
      <c r="C11" s="2" t="str">
        <f>'[1]C X P - JUNIO- 2022'!C10</f>
        <v>CONTRATO 008/14</v>
      </c>
      <c r="D11" s="97" t="str">
        <f>'[1]C X P - JUNIO- 2022'!J10</f>
        <v>01/15/2014</v>
      </c>
      <c r="E11" s="59" t="str">
        <f>'[1]C X P - JUNIO- 2022'!D10</f>
        <v>ISA</v>
      </c>
      <c r="F11" s="59" t="str">
        <f>'[1]C X P - JUNIO- 2022'!E10</f>
        <v>Evaluacion de secadora solar tipo Martinez Pinillo para madera en el Proyecto Restauración.</v>
      </c>
      <c r="G11" s="46">
        <f>'[1]C X P - JUNIO- 2022'!F10</f>
        <v>269297</v>
      </c>
      <c r="H11" s="46">
        <f>'[1]C X P - JUNIO- 2022'!G10</f>
        <v>0</v>
      </c>
      <c r="I11" s="57">
        <f>'[1]C X P - JUNIO- 2022'!H10</f>
        <v>269297</v>
      </c>
      <c r="J11" s="1"/>
      <c r="K11" s="17"/>
    </row>
    <row r="12" spans="1:4614" ht="22.5" customHeight="1" x14ac:dyDescent="0.25">
      <c r="A12" s="35" t="s">
        <v>98</v>
      </c>
      <c r="B12" s="35">
        <v>18</v>
      </c>
      <c r="C12" s="2" t="str">
        <f>'[1]C X P - JUNIO- 2022'!C11</f>
        <v>CONTRATO 017/13</v>
      </c>
      <c r="D12" s="97">
        <f>'[1]C X P - JUNIO- 2022'!J11</f>
        <v>41395</v>
      </c>
      <c r="E12" s="59" t="str">
        <f>'[1]C X P - JUNIO- 2022'!D11</f>
        <v>INTEC</v>
      </c>
      <c r="F12" s="59" t="str">
        <f>'[1]C X P - JUNIO- 2022'!E11</f>
        <v>Cambio Uso de tierra Cuenca Rio Inoa.</v>
      </c>
      <c r="G12" s="46">
        <f>'[1]C X P - JUNIO- 2022'!F11</f>
        <v>260842</v>
      </c>
      <c r="H12" s="46">
        <f>'[1]C X P - JUNIO- 2022'!G11</f>
        <v>0</v>
      </c>
      <c r="I12" s="57">
        <f>'[1]C X P - JUNIO- 2022'!H11</f>
        <v>260842</v>
      </c>
      <c r="J12" s="1"/>
      <c r="K12" s="17"/>
    </row>
    <row r="13" spans="1:4614" ht="24.75" customHeight="1" x14ac:dyDescent="0.25">
      <c r="A13" s="35" t="s">
        <v>97</v>
      </c>
      <c r="B13" s="35" t="s">
        <v>90</v>
      </c>
      <c r="C13" s="2" t="str">
        <f>'[1]C X P - JUNIO- 2022'!C12</f>
        <v>CONTRATO  065/13</v>
      </c>
      <c r="D13" s="97">
        <f>'[1]C X P - JUNIO- 2022'!J12</f>
        <v>41442</v>
      </c>
      <c r="E13" s="59" t="str">
        <f>'[1]C X P - JUNIO- 2022'!D12</f>
        <v>UNIVERSIDA APEC</v>
      </c>
      <c r="F13" s="59" t="str">
        <f>'[1]C X P - JUNIO- 2022'!E12</f>
        <v>Desarrollo de un Sistema Hidromotriz no Convensional.</v>
      </c>
      <c r="G13" s="46">
        <f>'[1]C X P - JUNIO- 2022'!F12</f>
        <v>175061.25</v>
      </c>
      <c r="H13" s="46">
        <f>'[1]C X P - JUNIO- 2022'!G12</f>
        <v>0</v>
      </c>
      <c r="I13" s="57">
        <f>'[1]C X P - JUNIO- 2022'!H12</f>
        <v>175061.25</v>
      </c>
      <c r="J13" s="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</row>
    <row r="14" spans="1:4614" s="30" customFormat="1" ht="24.75" customHeight="1" x14ac:dyDescent="0.25">
      <c r="A14" s="44" t="s">
        <v>91</v>
      </c>
      <c r="B14" s="44" t="s">
        <v>91</v>
      </c>
      <c r="C14" s="2" t="str">
        <f>'[1]C X P - JUNIO- 2022'!C13</f>
        <v>CONTRATO 029/14</v>
      </c>
      <c r="D14" s="97">
        <f>'[1]C X P - JUNIO- 2022'!J13</f>
        <v>41792</v>
      </c>
      <c r="E14" s="59" t="str">
        <f>'[1]C X P - JUNIO- 2022'!D13</f>
        <v>PAULA VIRGINIA PEREZ PEREZ</v>
      </c>
      <c r="F14" s="59" t="str">
        <f>'[1]C X P - JUNIO- 2022'!E13</f>
        <v>Doctorado en Empaque, Universidad de Michigan.</v>
      </c>
      <c r="G14" s="46">
        <f>'[1]C X P - JUNIO- 2022'!F13</f>
        <v>176242.32</v>
      </c>
      <c r="H14" s="46">
        <f>'[1]C X P - JUNIO- 2022'!G13</f>
        <v>0</v>
      </c>
      <c r="I14" s="57">
        <f>'[1]C X P - JUNIO- 2022'!H13</f>
        <v>176242.32</v>
      </c>
      <c r="J14" s="1"/>
      <c r="K14" s="1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</row>
    <row r="15" spans="1:4614" s="30" customFormat="1" ht="31.5" customHeight="1" x14ac:dyDescent="0.25">
      <c r="A15" s="44" t="s">
        <v>91</v>
      </c>
      <c r="B15" s="44" t="s">
        <v>91</v>
      </c>
      <c r="C15" s="2" t="str">
        <f>'[1]C X P - JUNIO- 2022'!C14</f>
        <v>CONTRATO 030/14</v>
      </c>
      <c r="D15" s="97">
        <f>'[1]C X P - JUNIO- 2022'!J14</f>
        <v>41789</v>
      </c>
      <c r="E15" s="59" t="str">
        <f>'[1]C X P - JUNIO- 2022'!D14</f>
        <v>NINOSKA JOSEFINA GOMEZ GANAO</v>
      </c>
      <c r="F15" s="59" t="str">
        <f>'[1]C X P - JUNIO- 2022'!E14</f>
        <v>Maestria en Crop Sciences en alemania</v>
      </c>
      <c r="G15" s="46">
        <f>'[1]C X P - JUNIO- 2022'!F14</f>
        <v>47080</v>
      </c>
      <c r="H15" s="46">
        <f>'[1]C X P - JUNIO- 2022'!G14</f>
        <v>0</v>
      </c>
      <c r="I15" s="57">
        <f>'[1]C X P - JUNIO- 2022'!H14</f>
        <v>47080</v>
      </c>
      <c r="J15" s="1"/>
      <c r="K15" s="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</row>
    <row r="16" spans="1:4614" s="30" customFormat="1" ht="33.75" customHeight="1" x14ac:dyDescent="0.25">
      <c r="A16" s="44" t="s">
        <v>91</v>
      </c>
      <c r="B16" s="44" t="s">
        <v>91</v>
      </c>
      <c r="C16" s="2" t="str">
        <f>'[1]C X P - JUNIO- 2022'!C15</f>
        <v>CONTRATO 031/14</v>
      </c>
      <c r="D16" s="97">
        <f>'[1]C X P - JUNIO- 2022'!J15</f>
        <v>41792</v>
      </c>
      <c r="E16" s="59" t="str">
        <f>'[1]C X P - JUNIO- 2022'!D15</f>
        <v>JENNY ROSA ELVIRA RODRIGUEZ JIMENEZ</v>
      </c>
      <c r="F16" s="59" t="str">
        <f>'[1]C X P - JUNIO- 2022'!E15</f>
        <v>Doctorado en Ciencias con acentuación en Acentuación en Alimentos, Mexico.</v>
      </c>
      <c r="G16" s="46">
        <f>'[1]C X P - JUNIO- 2022'!F15</f>
        <v>31299</v>
      </c>
      <c r="H16" s="46">
        <f>'[1]C X P - JUNIO- 2022'!G15</f>
        <v>0</v>
      </c>
      <c r="I16" s="57">
        <f>'[1]C X P - JUNIO- 2022'!H15</f>
        <v>31299</v>
      </c>
      <c r="J16" s="1"/>
      <c r="K16" s="1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</row>
    <row r="17" spans="1:4442" ht="24.75" customHeight="1" x14ac:dyDescent="0.25">
      <c r="A17" s="44" t="s">
        <v>91</v>
      </c>
      <c r="B17" s="44" t="s">
        <v>91</v>
      </c>
      <c r="C17" s="2" t="str">
        <f>'[1]C X P - JUNIO- 2022'!C16</f>
        <v>CONTRATO 033/14</v>
      </c>
      <c r="D17" s="97">
        <f>'[1]C X P - JUNIO- 2022'!J16</f>
        <v>41792</v>
      </c>
      <c r="E17" s="59" t="str">
        <f>'[1]C X P - JUNIO- 2022'!D16</f>
        <v>JOSUE DE LOS RIOS MERA</v>
      </c>
      <c r="F17" s="59" t="str">
        <f>'[1]C X P - JUNIO- 2022'!E16</f>
        <v>Master en Crop sciences</v>
      </c>
      <c r="G17" s="46">
        <f>'[1]C X P - JUNIO- 2022'!F16</f>
        <v>47080</v>
      </c>
      <c r="H17" s="46">
        <f>'[1]C X P - JUNIO- 2022'!G16</f>
        <v>0</v>
      </c>
      <c r="I17" s="57">
        <f>'[1]C X P - JUNIO- 2022'!H16</f>
        <v>47080</v>
      </c>
      <c r="J17" s="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</row>
    <row r="18" spans="1:4442" ht="30.75" customHeight="1" x14ac:dyDescent="0.25">
      <c r="A18" s="44" t="s">
        <v>91</v>
      </c>
      <c r="B18" s="44" t="s">
        <v>91</v>
      </c>
      <c r="C18" s="2" t="str">
        <f>'[1]C X P - JUNIO- 2022'!C17</f>
        <v>CONTRATO 034/14</v>
      </c>
      <c r="D18" s="97">
        <f>'[1]C X P - JUNIO- 2022'!J17</f>
        <v>41796</v>
      </c>
      <c r="E18" s="59" t="str">
        <f>'[1]C X P - JUNIO- 2022'!D17</f>
        <v>LAURA GLENYS POLANCO FLORIAN</v>
      </c>
      <c r="F18" s="59" t="str">
        <f>'[1]C X P - JUNIO- 2022'!E17</f>
        <v>PhD en Ciencias en Ecologia de Manejo y Sistemas Tropicales</v>
      </c>
      <c r="G18" s="46">
        <f>'[1]C X P - JUNIO- 2022'!F17</f>
        <v>55274.31</v>
      </c>
      <c r="H18" s="46">
        <f>'[1]C X P - JUNIO- 2022'!G17</f>
        <v>0</v>
      </c>
      <c r="I18" s="57">
        <f>'[1]C X P - JUNIO- 2022'!H17</f>
        <v>55274.31</v>
      </c>
      <c r="J18" s="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</row>
    <row r="19" spans="1:4442" ht="45" customHeight="1" x14ac:dyDescent="0.25">
      <c r="A19" s="44" t="s">
        <v>91</v>
      </c>
      <c r="B19" s="44" t="s">
        <v>91</v>
      </c>
      <c r="C19" s="2" t="str">
        <f>'[1]C X P - JUNIO- 2022'!C18</f>
        <v>CONTRATO 036/14</v>
      </c>
      <c r="D19" s="97">
        <f>'[1]C X P - JUNIO- 2022'!J18</f>
        <v>41794</v>
      </c>
      <c r="E19" s="59" t="str">
        <f>'[1]C X P - JUNIO- 2022'!D18</f>
        <v>SILFRANY RAFAEL OVALLES ESTRELLA</v>
      </c>
      <c r="F19" s="59" t="str">
        <f>'[1]C X P - JUNIO- 2022'!E18</f>
        <v>Maestria en Industria Pecuaria Mencion Nutrición Animal, Universidad de Puerto Rico, Mayaguez.</v>
      </c>
      <c r="G19" s="46">
        <f>'[1]C X P - JUNIO- 2022'!F18</f>
        <v>51954.7</v>
      </c>
      <c r="H19" s="46">
        <f>'[1]C X P - JUNIO- 2022'!G18</f>
        <v>0</v>
      </c>
      <c r="I19" s="57">
        <f>'[1]C X P - JUNIO- 2022'!H18</f>
        <v>51954.7</v>
      </c>
      <c r="J19" s="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</row>
    <row r="20" spans="1:4442" ht="30.75" customHeight="1" x14ac:dyDescent="0.25">
      <c r="A20" s="44" t="s">
        <v>91</v>
      </c>
      <c r="B20" s="44" t="s">
        <v>91</v>
      </c>
      <c r="C20" s="2" t="str">
        <f>'[1]C X P - JUNIO- 2022'!C19</f>
        <v>CONTRATO 044/14</v>
      </c>
      <c r="D20" s="97">
        <f>'[1]C X P - JUNIO- 2022'!J19</f>
        <v>41835</v>
      </c>
      <c r="E20" s="59" t="str">
        <f>'[1]C X P - JUNIO- 2022'!D19</f>
        <v>ANA ALTAGRACIA RODRIGUEZ TORRES</v>
      </c>
      <c r="F20" s="59" t="str">
        <f>'[1]C X P - JUNIO- 2022'!E19</f>
        <v>Maestria en Tecnologia de Granos y Semillas</v>
      </c>
      <c r="G20" s="46">
        <f>'[1]C X P - JUNIO- 2022'!F19</f>
        <v>133077.32999999999</v>
      </c>
      <c r="H20" s="46">
        <f>'[1]C X P - JUNIO- 2022'!G19</f>
        <v>0</v>
      </c>
      <c r="I20" s="57">
        <f>'[1]C X P - JUNIO- 2022'!H19</f>
        <v>133077.32999999999</v>
      </c>
      <c r="J20" s="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</row>
    <row r="21" spans="1:4442" ht="28.5" customHeight="1" x14ac:dyDescent="0.25">
      <c r="A21" s="44" t="s">
        <v>91</v>
      </c>
      <c r="B21" s="44" t="s">
        <v>91</v>
      </c>
      <c r="C21" s="2" t="str">
        <f>'[1]C X P - JUNIO- 2022'!C20</f>
        <v>CONTRATO 045/14</v>
      </c>
      <c r="D21" s="97">
        <f>'[1]C X P - JUNIO- 2022'!J20</f>
        <v>41834</v>
      </c>
      <c r="E21" s="59" t="str">
        <f>'[1]C X P - JUNIO- 2022'!D20</f>
        <v>FELIPE ELMY ERNESTO PEGUERO PEREZ</v>
      </c>
      <c r="F21" s="59" t="str">
        <f>'[1]C X P - JUNIO- 2022'!E20</f>
        <v>PhD en Economia Agricola, Universidad de Luisiana, EE.UU.</v>
      </c>
      <c r="G21" s="46">
        <f>'[1]C X P - JUNIO- 2022'!F20</f>
        <v>18850</v>
      </c>
      <c r="H21" s="46">
        <f>'[1]C X P - JUNIO- 2022'!G20</f>
        <v>0</v>
      </c>
      <c r="I21" s="57">
        <f>'[1]C X P - JUNIO- 2022'!H20</f>
        <v>18850</v>
      </c>
      <c r="J21" s="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</row>
    <row r="22" spans="1:4442" ht="43.5" customHeight="1" x14ac:dyDescent="0.25">
      <c r="A22" s="35" t="s">
        <v>92</v>
      </c>
      <c r="B22" s="44" t="s">
        <v>93</v>
      </c>
      <c r="C22" s="2" t="str">
        <f>'[1]C X P - JUNIO- 2022'!C21</f>
        <v>CONTRATO 021-2017</v>
      </c>
      <c r="D22" s="97">
        <f>'[1]C X P - JUNIO- 2022'!J21</f>
        <v>43052</v>
      </c>
      <c r="E22" s="59" t="str">
        <f>'[1]C X P - JUNIO- 2022'!D21</f>
        <v>ANGEL FERN. PEGUERO AGRAMONTE</v>
      </c>
      <c r="F22" s="59" t="str">
        <f>'[1]C X P - JUNIO- 2022'!E21</f>
        <v>P/realizacion deLicenciatura en Contabilidad en la Fundacion Educativa Oriental, INC.</v>
      </c>
      <c r="G22" s="46">
        <f>'[1]C X P - JUNIO- 2022'!F21</f>
        <v>21300</v>
      </c>
      <c r="H22" s="46">
        <f>'[1]C X P - JUNIO- 2022'!G21</f>
        <v>0</v>
      </c>
      <c r="I22" s="57">
        <v>8050</v>
      </c>
      <c r="J22" s="1"/>
      <c r="K22" s="17"/>
    </row>
    <row r="23" spans="1:4442" s="30" customFormat="1" ht="36.950000000000003" customHeight="1" x14ac:dyDescent="0.25">
      <c r="A23" s="44" t="s">
        <v>92</v>
      </c>
      <c r="B23" s="44" t="s">
        <v>93</v>
      </c>
      <c r="C23" s="2" t="str">
        <f>'[1]C X P - JUNIO- 2022'!C23</f>
        <v>CONTRATO 017-2019</v>
      </c>
      <c r="D23" s="97">
        <f>'[1]C X P - JUNIO- 2022'!J23</f>
        <v>43717</v>
      </c>
      <c r="E23" s="59" t="str">
        <f>'[1]C X P - JUNIO- 2022'!D23</f>
        <v>JULIA JOSEFINA ROSARIO BARRERA</v>
      </c>
      <c r="F23" s="59" t="str">
        <f>'[1]C X P - JUNIO- 2022'!E23</f>
        <v>P/cursar la Licenciatura en "Psicología Industrial" en la Universidad Abierta para Adultos - UAPA.</v>
      </c>
      <c r="G23" s="46">
        <f>'[1]C X P - JUNIO- 2022'!F23</f>
        <v>90102.5</v>
      </c>
      <c r="H23" s="46">
        <f>'[1]C X P - JUNIO- 2022'!G23</f>
        <v>0</v>
      </c>
      <c r="I23" s="57">
        <v>50378.5</v>
      </c>
      <c r="J23" s="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</row>
    <row r="24" spans="1:4442" s="30" customFormat="1" ht="57" customHeight="1" x14ac:dyDescent="0.25">
      <c r="A24" s="44"/>
      <c r="B24" s="44"/>
      <c r="C24" s="2" t="s">
        <v>120</v>
      </c>
      <c r="D24" s="4">
        <v>44846</v>
      </c>
      <c r="E24" s="15" t="s">
        <v>105</v>
      </c>
      <c r="F24" s="59" t="s">
        <v>116</v>
      </c>
      <c r="G24" s="46"/>
      <c r="H24" s="46"/>
      <c r="I24" s="3">
        <v>1600000</v>
      </c>
      <c r="J24" s="3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</row>
    <row r="25" spans="1:4442" s="30" customFormat="1" ht="45.75" customHeight="1" x14ac:dyDescent="0.25">
      <c r="A25" s="44"/>
      <c r="B25" s="44"/>
      <c r="C25" s="2" t="s">
        <v>115</v>
      </c>
      <c r="D25" s="4">
        <v>44841</v>
      </c>
      <c r="E25" s="15" t="s">
        <v>113</v>
      </c>
      <c r="F25" s="59" t="s">
        <v>114</v>
      </c>
      <c r="G25" s="46"/>
      <c r="H25" s="46"/>
      <c r="I25" s="3">
        <v>77537.399999999994</v>
      </c>
      <c r="J25" s="3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</row>
    <row r="26" spans="1:4442" s="30" customFormat="1" ht="36.75" customHeight="1" x14ac:dyDescent="0.25">
      <c r="A26" s="44"/>
      <c r="B26" s="44"/>
      <c r="C26" s="2" t="s">
        <v>117</v>
      </c>
      <c r="D26" s="4">
        <v>44848</v>
      </c>
      <c r="E26" s="15" t="s">
        <v>118</v>
      </c>
      <c r="F26" s="59" t="s">
        <v>119</v>
      </c>
      <c r="G26" s="46"/>
      <c r="H26" s="46"/>
      <c r="I26" s="3"/>
      <c r="J26" s="3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</row>
    <row r="27" spans="1:4442" s="30" customFormat="1" ht="42.75" customHeight="1" x14ac:dyDescent="0.25">
      <c r="A27" s="44"/>
      <c r="B27" s="44"/>
      <c r="C27" s="2" t="s">
        <v>127</v>
      </c>
      <c r="D27" s="4">
        <v>44907</v>
      </c>
      <c r="E27" s="15" t="s">
        <v>128</v>
      </c>
      <c r="F27" s="59" t="s">
        <v>129</v>
      </c>
      <c r="G27" s="46"/>
      <c r="H27" s="46"/>
      <c r="I27" s="3">
        <v>0</v>
      </c>
      <c r="J27" s="3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</row>
    <row r="28" spans="1:4442" s="30" customFormat="1" ht="41.25" customHeight="1" x14ac:dyDescent="0.25">
      <c r="A28" s="44"/>
      <c r="B28" s="44"/>
      <c r="C28" s="2" t="s">
        <v>139</v>
      </c>
      <c r="D28" s="4">
        <v>45044</v>
      </c>
      <c r="E28" s="114" t="s">
        <v>140</v>
      </c>
      <c r="F28" s="59" t="s">
        <v>141</v>
      </c>
      <c r="G28" s="46"/>
      <c r="H28" s="46"/>
      <c r="I28" s="3">
        <v>0</v>
      </c>
      <c r="J28" s="3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</row>
    <row r="29" spans="1:4442" s="30" customFormat="1" ht="41.25" customHeight="1" x14ac:dyDescent="0.25">
      <c r="A29" s="44"/>
      <c r="B29" s="44"/>
      <c r="C29" s="2" t="s">
        <v>155</v>
      </c>
      <c r="D29" s="4">
        <v>45134</v>
      </c>
      <c r="E29" s="114" t="s">
        <v>156</v>
      </c>
      <c r="F29" s="59" t="s">
        <v>158</v>
      </c>
      <c r="G29" s="46"/>
      <c r="H29" s="46"/>
      <c r="I29" s="3">
        <v>412528</v>
      </c>
      <c r="J29" s="3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</row>
    <row r="30" spans="1:4442" s="30" customFormat="1" ht="44.25" customHeight="1" x14ac:dyDescent="0.25">
      <c r="A30" s="44"/>
      <c r="B30" s="44"/>
      <c r="C30" s="2"/>
      <c r="D30" s="4"/>
      <c r="E30" s="22"/>
      <c r="F30" s="20" t="s">
        <v>54</v>
      </c>
      <c r="G30" s="21">
        <f>SUM(G7:G23)</f>
        <v>2260801.4300000002</v>
      </c>
      <c r="H30" s="21">
        <f>SUM(H7:H23)</f>
        <v>0</v>
      </c>
      <c r="I30" s="21">
        <f>SUM(I7:I29)</f>
        <v>4297892.83</v>
      </c>
      <c r="J30" s="1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</row>
    <row r="31" spans="1:4442" ht="48" customHeight="1" x14ac:dyDescent="0.25">
      <c r="C31" s="26"/>
      <c r="D31" s="28"/>
      <c r="E31" s="26"/>
      <c r="F31" s="26"/>
      <c r="G31" s="27"/>
      <c r="H31" s="27"/>
      <c r="I31" s="27"/>
      <c r="J31" s="50"/>
      <c r="K31" s="17"/>
    </row>
    <row r="32" spans="1:4442" ht="25.5" customHeight="1" x14ac:dyDescent="0.25">
      <c r="C32" s="41" t="s">
        <v>108</v>
      </c>
      <c r="D32" s="49"/>
      <c r="E32" s="26"/>
      <c r="F32" s="41" t="s">
        <v>55</v>
      </c>
      <c r="G32" s="27"/>
      <c r="H32" s="27"/>
      <c r="I32" s="27"/>
      <c r="J32" s="148" t="s">
        <v>56</v>
      </c>
      <c r="K32" s="49"/>
    </row>
    <row r="33" spans="3:11" x14ac:dyDescent="0.25">
      <c r="J33" s="148"/>
      <c r="K33" s="17"/>
    </row>
    <row r="34" spans="3:11" x14ac:dyDescent="0.25">
      <c r="C34" s="36"/>
      <c r="K34" s="17"/>
    </row>
    <row r="35" spans="3:11" ht="8.25" customHeight="1" x14ac:dyDescent="0.25">
      <c r="C35" s="16"/>
      <c r="K35" s="17"/>
    </row>
    <row r="36" spans="3:11" x14ac:dyDescent="0.25">
      <c r="C36" s="16"/>
      <c r="K36" s="17"/>
    </row>
  </sheetData>
  <mergeCells count="5">
    <mergeCell ref="C2:J2"/>
    <mergeCell ref="C3:J3"/>
    <mergeCell ref="C4:J4"/>
    <mergeCell ref="C5:J5"/>
    <mergeCell ref="J32:J33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 scaleWithDoc="0">
    <oddHeader>&amp;R&amp;P de &amp;N</oddHeader>
  </headerFooter>
  <rowBreaks count="1" manualBreakCount="1">
    <brk id="21" min="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8B7D-ADC5-46D9-BCF2-3A245CEC2315}">
  <dimension ref="A1:FRS73"/>
  <sheetViews>
    <sheetView topLeftCell="A22" zoomScale="70" zoomScaleNormal="70" zoomScaleSheetLayoutView="70" zoomScalePageLayoutView="70" workbookViewId="0">
      <selection activeCell="C38" sqref="C38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64.140625" customWidth="1"/>
    <col min="4" max="4" width="21.7109375" customWidth="1"/>
    <col min="5" max="5" width="15.5703125" customWidth="1"/>
    <col min="6" max="6" width="22.7109375" customWidth="1"/>
    <col min="7" max="7" width="18.5703125" customWidth="1"/>
    <col min="8" max="8" width="20.140625" customWidth="1"/>
    <col min="9" max="9" width="18" customWidth="1"/>
    <col min="10" max="10" width="20" customWidth="1"/>
    <col min="11" max="11" width="18" customWidth="1"/>
    <col min="12" max="12" width="21.85546875" style="13" customWidth="1"/>
    <col min="13" max="13" width="19.425781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49" t="s">
        <v>88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11"/>
      <c r="O1" s="34"/>
    </row>
    <row r="2" spans="1:249" ht="23.25" customHeight="1" x14ac:dyDescent="0.25">
      <c r="A2" s="146" t="s">
        <v>109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10"/>
      <c r="N2" s="32"/>
    </row>
    <row r="3" spans="1:249" ht="21.75" customHeight="1" x14ac:dyDescent="0.25">
      <c r="A3" s="146" t="s">
        <v>133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10"/>
    </row>
    <row r="4" spans="1:249" ht="33" customHeight="1" x14ac:dyDescent="0.25">
      <c r="A4" s="135"/>
      <c r="B4" s="136"/>
      <c r="C4" s="136"/>
      <c r="D4" s="135" t="s">
        <v>152</v>
      </c>
      <c r="E4" s="136"/>
      <c r="F4" s="136"/>
      <c r="G4" s="136"/>
      <c r="H4" s="136"/>
      <c r="I4" s="136"/>
      <c r="J4" s="136"/>
      <c r="K4" s="136"/>
      <c r="L4" s="136"/>
      <c r="M4" s="63"/>
    </row>
    <row r="5" spans="1:249" ht="70.5" customHeight="1" x14ac:dyDescent="0.25">
      <c r="A5" s="64" t="s">
        <v>1</v>
      </c>
      <c r="B5" s="65" t="s">
        <v>2</v>
      </c>
      <c r="C5" s="64" t="s">
        <v>3</v>
      </c>
      <c r="D5" s="66" t="s">
        <v>144</v>
      </c>
      <c r="E5" s="66" t="s">
        <v>143</v>
      </c>
      <c r="F5" s="64" t="s">
        <v>145</v>
      </c>
      <c r="G5" s="64" t="s">
        <v>5</v>
      </c>
      <c r="H5" s="64" t="s">
        <v>57</v>
      </c>
      <c r="I5" s="66" t="s">
        <v>6</v>
      </c>
      <c r="J5" s="66" t="s">
        <v>99</v>
      </c>
      <c r="K5" s="66" t="s">
        <v>100</v>
      </c>
      <c r="L5" s="66" t="s">
        <v>9</v>
      </c>
      <c r="M5" s="66"/>
      <c r="O5" s="33"/>
    </row>
    <row r="6" spans="1:249" ht="60.75" customHeight="1" x14ac:dyDescent="0.25">
      <c r="A6" s="82" t="s">
        <v>10</v>
      </c>
      <c r="B6" s="70" t="s">
        <v>11</v>
      </c>
      <c r="C6" s="83" t="s">
        <v>12</v>
      </c>
      <c r="D6" s="68"/>
      <c r="E6" s="68"/>
      <c r="F6" s="69">
        <v>117554.35</v>
      </c>
      <c r="G6" s="69"/>
      <c r="H6" s="69">
        <f>F6-G6</f>
        <v>117554.35</v>
      </c>
      <c r="I6" s="70" t="s">
        <v>13</v>
      </c>
      <c r="J6" s="71">
        <v>41275</v>
      </c>
      <c r="K6" s="71">
        <v>41306</v>
      </c>
      <c r="L6" s="72" t="s">
        <v>94</v>
      </c>
      <c r="M6" s="72"/>
      <c r="N6" s="17"/>
      <c r="O6" s="17"/>
      <c r="P6" s="17"/>
      <c r="Q6" s="17"/>
      <c r="R6" s="17"/>
      <c r="S6" s="17"/>
      <c r="T6" s="17"/>
    </row>
    <row r="7" spans="1:249" ht="52.5" customHeight="1" x14ac:dyDescent="0.25">
      <c r="A7" s="82" t="s">
        <v>14</v>
      </c>
      <c r="B7" s="70" t="s">
        <v>11</v>
      </c>
      <c r="C7" s="83" t="s">
        <v>15</v>
      </c>
      <c r="D7" s="68"/>
      <c r="E7" s="68"/>
      <c r="F7" s="69">
        <v>439041.4</v>
      </c>
      <c r="G7" s="69"/>
      <c r="H7" s="69">
        <f>F7-G7</f>
        <v>439041.4</v>
      </c>
      <c r="I7" s="70" t="s">
        <v>13</v>
      </c>
      <c r="J7" s="71">
        <v>41275</v>
      </c>
      <c r="K7" s="71">
        <v>41306</v>
      </c>
      <c r="L7" s="72" t="s">
        <v>94</v>
      </c>
      <c r="M7" s="72"/>
      <c r="N7" s="17"/>
      <c r="O7" s="17"/>
      <c r="P7" s="17"/>
      <c r="Q7" s="17"/>
      <c r="R7" s="17"/>
      <c r="S7" s="17"/>
      <c r="T7" s="17"/>
    </row>
    <row r="8" spans="1:249" ht="55.5" customHeight="1" x14ac:dyDescent="0.25">
      <c r="A8" s="83" t="s">
        <v>82</v>
      </c>
      <c r="B8" s="80" t="s">
        <v>11</v>
      </c>
      <c r="C8" s="83" t="s">
        <v>83</v>
      </c>
      <c r="D8" s="68"/>
      <c r="E8" s="68"/>
      <c r="F8" s="69">
        <v>122657.41</v>
      </c>
      <c r="G8" s="73"/>
      <c r="H8" s="69">
        <f t="shared" ref="H8:H20" si="0">F8-G8</f>
        <v>122657.41</v>
      </c>
      <c r="I8" s="74" t="s">
        <v>84</v>
      </c>
      <c r="J8" s="75">
        <v>41345</v>
      </c>
      <c r="K8" s="75"/>
      <c r="L8" s="72" t="s">
        <v>94</v>
      </c>
      <c r="M8" s="72"/>
      <c r="N8" s="17"/>
      <c r="O8" s="17"/>
      <c r="P8" s="17"/>
      <c r="Q8" s="17"/>
      <c r="R8" s="17"/>
      <c r="S8" s="17"/>
      <c r="T8" s="17"/>
    </row>
    <row r="9" spans="1:249" ht="53.25" customHeight="1" x14ac:dyDescent="0.25">
      <c r="A9" s="82" t="s">
        <v>17</v>
      </c>
      <c r="B9" s="70" t="s">
        <v>11</v>
      </c>
      <c r="C9" s="83" t="s">
        <v>18</v>
      </c>
      <c r="D9" s="68"/>
      <c r="E9" s="68"/>
      <c r="F9" s="69">
        <v>204087.86</v>
      </c>
      <c r="G9" s="69"/>
      <c r="H9" s="69">
        <f t="shared" si="0"/>
        <v>204087.86</v>
      </c>
      <c r="I9" s="70" t="s">
        <v>13</v>
      </c>
      <c r="J9" s="71"/>
      <c r="K9" s="71">
        <v>41719</v>
      </c>
      <c r="L9" s="72" t="s">
        <v>94</v>
      </c>
      <c r="M9" s="72"/>
      <c r="N9" s="17"/>
      <c r="O9" s="17"/>
      <c r="P9" s="17"/>
      <c r="Q9" s="17" t="s">
        <v>132</v>
      </c>
      <c r="R9" s="17"/>
      <c r="S9" s="17"/>
      <c r="T9" s="17"/>
    </row>
    <row r="10" spans="1:249" ht="60" customHeight="1" x14ac:dyDescent="0.25">
      <c r="A10" s="83" t="s">
        <v>20</v>
      </c>
      <c r="B10" s="74" t="s">
        <v>21</v>
      </c>
      <c r="C10" s="83" t="s">
        <v>77</v>
      </c>
      <c r="D10" s="68"/>
      <c r="E10" s="68"/>
      <c r="F10" s="73">
        <v>269297</v>
      </c>
      <c r="G10" s="73"/>
      <c r="H10" s="69">
        <f t="shared" si="0"/>
        <v>269297</v>
      </c>
      <c r="I10" s="70" t="s">
        <v>13</v>
      </c>
      <c r="J10" s="75" t="s">
        <v>22</v>
      </c>
      <c r="K10" s="75">
        <v>41688</v>
      </c>
      <c r="L10" s="72" t="s">
        <v>94</v>
      </c>
      <c r="M10" s="72"/>
      <c r="N10" s="17"/>
      <c r="O10" s="17"/>
      <c r="P10" s="17"/>
      <c r="Q10" s="17"/>
      <c r="R10" s="17"/>
      <c r="S10" s="17"/>
      <c r="T10" s="17"/>
    </row>
    <row r="11" spans="1:249" ht="51" customHeight="1" x14ac:dyDescent="0.25">
      <c r="A11" s="82" t="s">
        <v>23</v>
      </c>
      <c r="B11" s="70" t="s">
        <v>24</v>
      </c>
      <c r="C11" s="82" t="s">
        <v>25</v>
      </c>
      <c r="D11" s="67"/>
      <c r="E11" s="67"/>
      <c r="F11" s="69">
        <v>260842</v>
      </c>
      <c r="G11" s="77"/>
      <c r="H11" s="69">
        <f t="shared" si="0"/>
        <v>260842</v>
      </c>
      <c r="I11" s="70" t="s">
        <v>16</v>
      </c>
      <c r="J11" s="71">
        <v>41395</v>
      </c>
      <c r="K11" s="71">
        <v>41457</v>
      </c>
      <c r="L11" s="72" t="s">
        <v>95</v>
      </c>
      <c r="M11" s="72"/>
      <c r="N11" s="17"/>
      <c r="O11" s="17"/>
      <c r="P11" s="17"/>
      <c r="Q11" s="17"/>
      <c r="R11" s="17"/>
      <c r="S11" s="17"/>
      <c r="T11" s="17"/>
    </row>
    <row r="12" spans="1:249" ht="47.25" customHeight="1" x14ac:dyDescent="0.25">
      <c r="A12" s="82" t="s">
        <v>26</v>
      </c>
      <c r="B12" s="70" t="s">
        <v>27</v>
      </c>
      <c r="C12" s="82" t="s">
        <v>28</v>
      </c>
      <c r="D12" s="67"/>
      <c r="E12" s="67"/>
      <c r="F12" s="69">
        <v>175061.25</v>
      </c>
      <c r="G12" s="69"/>
      <c r="H12" s="69">
        <f t="shared" si="0"/>
        <v>175061.25</v>
      </c>
      <c r="I12" s="70" t="s">
        <v>13</v>
      </c>
      <c r="J12" s="71">
        <v>41442</v>
      </c>
      <c r="K12" s="71">
        <v>41466</v>
      </c>
      <c r="L12" s="72" t="s">
        <v>94</v>
      </c>
      <c r="M12" s="7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53.25" customHeight="1" x14ac:dyDescent="0.25">
      <c r="A13" s="82" t="s">
        <v>29</v>
      </c>
      <c r="B13" s="74" t="s">
        <v>30</v>
      </c>
      <c r="C13" s="83" t="s">
        <v>31</v>
      </c>
      <c r="D13" s="68"/>
      <c r="E13" s="68"/>
      <c r="F13" s="73">
        <v>176242.32</v>
      </c>
      <c r="G13" s="73"/>
      <c r="H13" s="69">
        <f>F13-G13</f>
        <v>176242.32</v>
      </c>
      <c r="I13" s="70" t="s">
        <v>85</v>
      </c>
      <c r="J13" s="75">
        <v>41792</v>
      </c>
      <c r="K13" s="75">
        <v>41806</v>
      </c>
      <c r="L13" s="72"/>
      <c r="M13" s="7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53.25" customHeight="1" x14ac:dyDescent="0.25">
      <c r="A14" s="82" t="s">
        <v>32</v>
      </c>
      <c r="B14" s="74" t="s">
        <v>33</v>
      </c>
      <c r="C14" s="83" t="s">
        <v>34</v>
      </c>
      <c r="D14" s="68"/>
      <c r="E14" s="68"/>
      <c r="F14" s="73">
        <v>47080</v>
      </c>
      <c r="G14" s="73"/>
      <c r="H14" s="69">
        <f>F14-G14</f>
        <v>47080</v>
      </c>
      <c r="I14" s="70" t="s">
        <v>16</v>
      </c>
      <c r="J14" s="75">
        <v>41789</v>
      </c>
      <c r="K14" s="75">
        <v>41808</v>
      </c>
      <c r="L14" s="72"/>
      <c r="M14" s="7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60.75" customHeight="1" x14ac:dyDescent="0.25">
      <c r="A15" s="82" t="s">
        <v>35</v>
      </c>
      <c r="B15" s="74" t="s">
        <v>36</v>
      </c>
      <c r="C15" s="83" t="s">
        <v>37</v>
      </c>
      <c r="D15" s="68"/>
      <c r="E15" s="68"/>
      <c r="F15" s="73">
        <v>31299</v>
      </c>
      <c r="G15" s="73"/>
      <c r="H15" s="69">
        <f>F15-G15</f>
        <v>31299</v>
      </c>
      <c r="I15" s="70" t="s">
        <v>16</v>
      </c>
      <c r="J15" s="75">
        <v>41792</v>
      </c>
      <c r="K15" s="75">
        <v>41806</v>
      </c>
      <c r="L15" s="72"/>
      <c r="M15" s="72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48" customHeight="1" x14ac:dyDescent="0.25">
      <c r="A16" s="82" t="s">
        <v>38</v>
      </c>
      <c r="B16" s="74" t="s">
        <v>39</v>
      </c>
      <c r="C16" s="83" t="s">
        <v>40</v>
      </c>
      <c r="D16" s="68"/>
      <c r="E16" s="68"/>
      <c r="F16" s="73">
        <v>47080</v>
      </c>
      <c r="G16" s="73"/>
      <c r="H16" s="69">
        <v>47080</v>
      </c>
      <c r="I16" s="70" t="s">
        <v>16</v>
      </c>
      <c r="J16" s="75">
        <v>41792</v>
      </c>
      <c r="K16" s="75">
        <v>41835</v>
      </c>
      <c r="L16" s="72"/>
      <c r="M16" s="7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60" customHeight="1" x14ac:dyDescent="0.25">
      <c r="A17" s="82" t="s">
        <v>41</v>
      </c>
      <c r="B17" s="74" t="s">
        <v>42</v>
      </c>
      <c r="C17" s="83" t="s">
        <v>43</v>
      </c>
      <c r="D17" s="68"/>
      <c r="E17" s="68"/>
      <c r="F17" s="73">
        <v>55274.31</v>
      </c>
      <c r="G17" s="73"/>
      <c r="H17" s="69">
        <f t="shared" si="0"/>
        <v>55274.31</v>
      </c>
      <c r="I17" s="70"/>
      <c r="J17" s="75">
        <v>41796</v>
      </c>
      <c r="K17" s="75">
        <v>41835</v>
      </c>
      <c r="L17" s="72"/>
      <c r="M17" s="7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63" customHeight="1" x14ac:dyDescent="0.25">
      <c r="A18" s="82" t="s">
        <v>44</v>
      </c>
      <c r="B18" s="74" t="s">
        <v>45</v>
      </c>
      <c r="C18" s="83" t="s">
        <v>46</v>
      </c>
      <c r="D18" s="68"/>
      <c r="E18" s="68"/>
      <c r="F18" s="73">
        <v>51954.7</v>
      </c>
      <c r="G18" s="78"/>
      <c r="H18" s="69">
        <f t="shared" si="0"/>
        <v>51954.7</v>
      </c>
      <c r="I18" s="70" t="s">
        <v>16</v>
      </c>
      <c r="J18" s="75">
        <v>41794</v>
      </c>
      <c r="K18" s="75">
        <v>41820</v>
      </c>
      <c r="L18" s="72"/>
      <c r="M18" s="7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.75" customHeight="1" x14ac:dyDescent="0.25">
      <c r="A19" s="82" t="s">
        <v>47</v>
      </c>
      <c r="B19" s="74" t="s">
        <v>48</v>
      </c>
      <c r="C19" s="83" t="s">
        <v>49</v>
      </c>
      <c r="D19" s="68"/>
      <c r="E19" s="68"/>
      <c r="F19" s="73">
        <v>133077.32999999999</v>
      </c>
      <c r="G19" s="73"/>
      <c r="H19" s="69">
        <f t="shared" si="0"/>
        <v>133077.32999999999</v>
      </c>
      <c r="I19" s="70" t="s">
        <v>16</v>
      </c>
      <c r="J19" s="75">
        <v>41835</v>
      </c>
      <c r="K19" s="75">
        <v>41850</v>
      </c>
      <c r="L19" s="72"/>
      <c r="M19" s="7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53.25" customHeight="1" x14ac:dyDescent="0.25">
      <c r="A20" s="82" t="s">
        <v>50</v>
      </c>
      <c r="B20" s="74" t="s">
        <v>51</v>
      </c>
      <c r="C20" s="83" t="s">
        <v>52</v>
      </c>
      <c r="D20" s="68"/>
      <c r="E20" s="68"/>
      <c r="F20" s="73">
        <v>18850</v>
      </c>
      <c r="G20" s="73"/>
      <c r="H20" s="69">
        <f t="shared" si="0"/>
        <v>18850</v>
      </c>
      <c r="I20" s="70" t="s">
        <v>16</v>
      </c>
      <c r="J20" s="75">
        <v>41834</v>
      </c>
      <c r="K20" s="75">
        <v>41850</v>
      </c>
      <c r="L20" s="72"/>
      <c r="M20" s="7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ht="66" customHeight="1" x14ac:dyDescent="0.25">
      <c r="A21" s="82" t="s">
        <v>79</v>
      </c>
      <c r="B21" s="74" t="s">
        <v>78</v>
      </c>
      <c r="C21" s="74" t="s">
        <v>80</v>
      </c>
      <c r="D21" s="76"/>
      <c r="E21" s="76"/>
      <c r="F21" s="73">
        <v>8050</v>
      </c>
      <c r="G21" s="79"/>
      <c r="H21" s="69">
        <v>8050</v>
      </c>
      <c r="I21" s="80" t="s">
        <v>89</v>
      </c>
      <c r="J21" s="75">
        <v>43052</v>
      </c>
      <c r="K21" s="75">
        <v>43070</v>
      </c>
      <c r="L21" s="72"/>
      <c r="M21" s="7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4543" s="30" customFormat="1" ht="81" customHeight="1" x14ac:dyDescent="0.25">
      <c r="A22" s="83" t="s">
        <v>136</v>
      </c>
      <c r="B22" s="74" t="s">
        <v>86</v>
      </c>
      <c r="C22" s="83" t="s">
        <v>87</v>
      </c>
      <c r="D22" s="115">
        <v>155200</v>
      </c>
      <c r="E22" s="115">
        <v>7300</v>
      </c>
      <c r="F22" s="69">
        <v>50378.5</v>
      </c>
      <c r="G22" s="79"/>
      <c r="H22" s="69">
        <f>F22-G22</f>
        <v>50378.5</v>
      </c>
      <c r="I22" s="80" t="s">
        <v>89</v>
      </c>
      <c r="J22" s="75">
        <v>43717</v>
      </c>
      <c r="K22" s="75">
        <v>43746</v>
      </c>
      <c r="L22" s="72"/>
      <c r="M22" s="7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78" customHeight="1" x14ac:dyDescent="0.25">
      <c r="A23" s="82" t="s">
        <v>120</v>
      </c>
      <c r="B23" s="74" t="s">
        <v>105</v>
      </c>
      <c r="C23" s="83" t="s">
        <v>116</v>
      </c>
      <c r="D23" s="115">
        <v>4000000</v>
      </c>
      <c r="E23" s="83"/>
      <c r="F23" s="69">
        <v>1600000</v>
      </c>
      <c r="G23" s="79"/>
      <c r="H23" s="69">
        <f t="shared" ref="H23" si="1">F23-G23</f>
        <v>1600000</v>
      </c>
      <c r="I23" s="80" t="s">
        <v>107</v>
      </c>
      <c r="J23" s="75">
        <v>44805</v>
      </c>
      <c r="K23" s="75">
        <v>44846</v>
      </c>
      <c r="L23" s="81"/>
      <c r="M23" s="8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84.75" customHeight="1" x14ac:dyDescent="0.25">
      <c r="A24" s="82" t="s">
        <v>115</v>
      </c>
      <c r="B24" s="74" t="s">
        <v>113</v>
      </c>
      <c r="C24" s="83" t="s">
        <v>114</v>
      </c>
      <c r="D24" s="115">
        <v>775000</v>
      </c>
      <c r="E24" s="83"/>
      <c r="F24" s="69">
        <v>99249.4</v>
      </c>
      <c r="G24" s="79">
        <v>21712</v>
      </c>
      <c r="H24" s="69">
        <f>F24-G24</f>
        <v>77537.399999999994</v>
      </c>
      <c r="I24" s="80"/>
      <c r="J24" s="75">
        <v>44831</v>
      </c>
      <c r="K24" s="75">
        <v>44841</v>
      </c>
      <c r="L24" s="81"/>
      <c r="M24" s="8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70.5" customHeight="1" x14ac:dyDescent="0.4">
      <c r="A25" s="83" t="s">
        <v>137</v>
      </c>
      <c r="B25" s="74" t="s">
        <v>118</v>
      </c>
      <c r="C25" s="83" t="s">
        <v>119</v>
      </c>
      <c r="D25" s="116">
        <v>320000</v>
      </c>
      <c r="E25" s="83"/>
      <c r="F25" s="69"/>
      <c r="G25" s="79"/>
      <c r="H25" s="69">
        <v>0</v>
      </c>
      <c r="I25" s="80"/>
      <c r="J25" s="75">
        <v>44835</v>
      </c>
      <c r="K25" s="75">
        <v>44848</v>
      </c>
      <c r="L25" s="81"/>
      <c r="M25" s="11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67.5" customHeight="1" x14ac:dyDescent="0.25">
      <c r="A26" s="82" t="s">
        <v>139</v>
      </c>
      <c r="B26" s="74" t="s">
        <v>140</v>
      </c>
      <c r="C26" s="83" t="s">
        <v>141</v>
      </c>
      <c r="D26" s="115">
        <v>1265000</v>
      </c>
      <c r="E26" s="83"/>
      <c r="F26" s="69"/>
      <c r="G26" s="79"/>
      <c r="H26" s="69">
        <f>F26-G26</f>
        <v>0</v>
      </c>
      <c r="I26" s="80"/>
      <c r="J26" s="75">
        <v>45005</v>
      </c>
      <c r="K26" s="75">
        <v>45044</v>
      </c>
      <c r="L26" s="81"/>
      <c r="M26" s="81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67.5" customHeight="1" x14ac:dyDescent="0.25">
      <c r="A27" s="82" t="s">
        <v>155</v>
      </c>
      <c r="B27" s="74" t="s">
        <v>156</v>
      </c>
      <c r="C27" s="83" t="s">
        <v>158</v>
      </c>
      <c r="D27" s="115">
        <v>412528</v>
      </c>
      <c r="E27" s="83"/>
      <c r="F27" s="69">
        <f>D27</f>
        <v>412528</v>
      </c>
      <c r="G27" s="79"/>
      <c r="H27" s="69">
        <f>F27-G27</f>
        <v>412528</v>
      </c>
      <c r="I27" s="80" t="s">
        <v>157</v>
      </c>
      <c r="J27" s="75">
        <v>45124</v>
      </c>
      <c r="K27" s="75">
        <v>45134</v>
      </c>
      <c r="L27" s="81"/>
      <c r="M27" s="81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57" customHeight="1" x14ac:dyDescent="0.25">
      <c r="A28" s="103"/>
      <c r="B28" s="104"/>
      <c r="C28" s="105" t="s">
        <v>54</v>
      </c>
      <c r="D28" s="117">
        <f>SUM(D6:D27)</f>
        <v>6927728</v>
      </c>
      <c r="E28" s="105"/>
      <c r="F28" s="106">
        <f>SUM(F6:F27)</f>
        <v>4319604.83</v>
      </c>
      <c r="G28" s="106">
        <f>SUM(G6:G27)</f>
        <v>21712</v>
      </c>
      <c r="H28" s="106">
        <f>SUM(H6:H27)</f>
        <v>4297892.83</v>
      </c>
      <c r="I28" s="107"/>
      <c r="J28" s="108"/>
      <c r="K28" s="108"/>
      <c r="L28" s="109"/>
      <c r="M28" s="10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ht="65.25" customHeight="1" x14ac:dyDescent="0.25">
      <c r="A29" s="96"/>
      <c r="B29" s="90"/>
      <c r="C29" s="91"/>
      <c r="D29" s="91"/>
      <c r="E29" s="91"/>
      <c r="F29" s="94"/>
      <c r="G29" s="94"/>
      <c r="H29" s="94"/>
      <c r="I29" s="92"/>
      <c r="J29" s="93"/>
      <c r="K29" s="93"/>
      <c r="L29" s="89"/>
      <c r="M29" s="8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</row>
    <row r="30" spans="1:4543" ht="40.5" customHeight="1" x14ac:dyDescent="0.25">
      <c r="A30" s="88"/>
      <c r="B30" s="90"/>
      <c r="C30" s="91"/>
      <c r="D30" s="91"/>
      <c r="E30" s="91"/>
      <c r="F30" s="94"/>
      <c r="G30" s="94"/>
      <c r="H30" s="94"/>
      <c r="I30" s="92"/>
      <c r="J30" s="93"/>
      <c r="K30" s="93"/>
      <c r="L30" s="89"/>
      <c r="M30" s="89"/>
      <c r="N30" s="17"/>
      <c r="O30" s="17"/>
      <c r="P30" s="17" t="s">
        <v>142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4543" ht="37.5" customHeight="1" x14ac:dyDescent="0.25">
      <c r="A31" s="88"/>
      <c r="B31" s="90"/>
      <c r="C31" s="91"/>
      <c r="D31" s="91"/>
      <c r="E31" s="91"/>
      <c r="F31" s="94"/>
      <c r="G31" s="94"/>
      <c r="H31" s="94"/>
      <c r="I31" s="92"/>
      <c r="J31" s="93"/>
      <c r="K31" s="93"/>
      <c r="L31" s="89"/>
      <c r="M31" s="89"/>
      <c r="N31" s="17"/>
      <c r="O31" s="17"/>
      <c r="P31" s="17">
        <v>0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4543" ht="15.75" x14ac:dyDescent="0.25">
      <c r="A32" s="60"/>
      <c r="B32" s="60"/>
      <c r="C32" s="60"/>
      <c r="D32" s="60"/>
      <c r="E32" s="60"/>
      <c r="F32" s="62"/>
      <c r="G32" s="62"/>
      <c r="H32" s="62"/>
      <c r="I32" s="84"/>
      <c r="J32" s="85"/>
      <c r="K32" s="85"/>
      <c r="L32" s="63"/>
      <c r="M32" s="6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5.75" x14ac:dyDescent="0.25">
      <c r="A33" s="86" t="s">
        <v>110</v>
      </c>
      <c r="B33" s="60"/>
      <c r="C33" s="86" t="s">
        <v>55</v>
      </c>
      <c r="D33" s="112"/>
      <c r="E33" s="112"/>
      <c r="F33" s="62"/>
      <c r="G33" s="62"/>
      <c r="H33" s="62"/>
      <c r="I33" s="150" t="s">
        <v>56</v>
      </c>
      <c r="J33" s="150"/>
      <c r="K33" s="150"/>
      <c r="L33" s="151"/>
      <c r="M33" s="112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5.75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87"/>
      <c r="M34" s="8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x14ac:dyDescent="0.25">
      <c r="A35" s="3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ht="8.25" customHeight="1" x14ac:dyDescent="0.25">
      <c r="A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x14ac:dyDescent="0.25">
      <c r="A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x14ac:dyDescent="0.25">
      <c r="A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x14ac:dyDescent="0.25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x14ac:dyDescent="0.25"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53" spans="3:16" ht="9" customHeight="1" x14ac:dyDescent="0.25"/>
    <row r="54" spans="3:16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21"/>
      <c r="M54" s="121"/>
      <c r="N54" s="17"/>
      <c r="O54" s="17"/>
      <c r="P54" s="17"/>
    </row>
    <row r="55" spans="3:16" x14ac:dyDescent="0.25">
      <c r="C55" s="122"/>
      <c r="D55" s="122"/>
      <c r="E55" s="122"/>
      <c r="F55" s="17"/>
      <c r="G55" s="17"/>
      <c r="H55" s="123"/>
      <c r="I55" s="17"/>
      <c r="J55" s="17"/>
      <c r="K55" s="17"/>
      <c r="L55" s="121"/>
      <c r="M55" s="121"/>
      <c r="N55" s="17"/>
      <c r="O55" s="17"/>
      <c r="P55" s="17"/>
    </row>
    <row r="56" spans="3:16" x14ac:dyDescent="0.25">
      <c r="C56" s="121"/>
      <c r="D56" s="121"/>
      <c r="E56" s="121"/>
      <c r="F56" s="124"/>
      <c r="G56" s="17"/>
      <c r="H56" s="17"/>
      <c r="I56" s="125"/>
      <c r="J56" s="126"/>
      <c r="K56" s="17"/>
      <c r="L56" s="121"/>
      <c r="M56" s="121"/>
      <c r="N56" s="127"/>
      <c r="O56" s="17"/>
      <c r="P56" s="17"/>
    </row>
    <row r="57" spans="3:16" x14ac:dyDescent="0.25">
      <c r="C57" s="121"/>
      <c r="D57" s="121"/>
      <c r="E57" s="121"/>
      <c r="F57" s="17"/>
      <c r="G57" s="17"/>
      <c r="H57" s="118"/>
      <c r="I57" s="128"/>
      <c r="J57" s="17"/>
      <c r="K57" s="118"/>
      <c r="L57" s="121"/>
      <c r="M57" s="121"/>
      <c r="N57" s="121"/>
      <c r="O57" s="17"/>
      <c r="P57" s="17"/>
    </row>
    <row r="58" spans="3:16" x14ac:dyDescent="0.25">
      <c r="C58" s="121"/>
      <c r="D58" s="121"/>
      <c r="E58" s="121"/>
      <c r="F58" s="17"/>
      <c r="G58" s="17"/>
      <c r="H58" s="118"/>
      <c r="I58" s="128"/>
      <c r="J58" s="17"/>
      <c r="K58" s="118"/>
      <c r="L58" s="121"/>
      <c r="M58" s="121"/>
      <c r="N58" s="121"/>
      <c r="O58" s="17"/>
      <c r="P58" s="121"/>
    </row>
    <row r="59" spans="3:16" x14ac:dyDescent="0.25">
      <c r="C59" s="121"/>
      <c r="D59" s="121"/>
      <c r="E59" s="121"/>
      <c r="F59" s="17"/>
      <c r="G59" s="129"/>
      <c r="H59" s="120"/>
      <c r="I59" s="17"/>
      <c r="J59" s="130"/>
      <c r="K59" s="120"/>
      <c r="L59" s="121"/>
      <c r="M59" s="121"/>
      <c r="N59" s="120"/>
      <c r="O59" s="118"/>
      <c r="P59" s="121"/>
    </row>
    <row r="60" spans="3:16" x14ac:dyDescent="0.25">
      <c r="C60" s="121"/>
      <c r="D60" s="121"/>
      <c r="E60" s="121"/>
      <c r="F60" s="17"/>
      <c r="G60" s="17"/>
      <c r="H60" s="17"/>
      <c r="I60" s="17"/>
      <c r="J60" s="17"/>
      <c r="K60" s="17"/>
      <c r="L60" s="121"/>
      <c r="M60" s="121"/>
      <c r="N60" s="17"/>
      <c r="O60" s="17"/>
      <c r="P60" s="121"/>
    </row>
    <row r="61" spans="3:16" x14ac:dyDescent="0.25">
      <c r="C61" s="121"/>
      <c r="D61" s="121"/>
      <c r="E61" s="121"/>
      <c r="F61" s="17"/>
      <c r="G61" s="17"/>
      <c r="H61" s="118"/>
      <c r="I61" s="17"/>
      <c r="J61" s="17"/>
      <c r="K61" s="17"/>
      <c r="L61" s="121"/>
      <c r="M61" s="121"/>
      <c r="N61" s="17"/>
      <c r="O61" s="17"/>
      <c r="P61" s="121"/>
    </row>
    <row r="62" spans="3:16" x14ac:dyDescent="0.25">
      <c r="C62" s="121"/>
      <c r="D62" s="121"/>
      <c r="E62" s="121"/>
      <c r="F62" s="131"/>
      <c r="G62" s="17"/>
      <c r="H62" s="17"/>
      <c r="I62" s="132"/>
      <c r="J62" s="17"/>
      <c r="K62" s="17"/>
      <c r="L62" s="121"/>
      <c r="M62" s="121"/>
      <c r="N62" s="17"/>
      <c r="O62" s="17"/>
      <c r="P62" s="121"/>
    </row>
    <row r="63" spans="3:16" x14ac:dyDescent="0.25">
      <c r="C63" s="121"/>
      <c r="D63" s="121"/>
      <c r="E63" s="121"/>
      <c r="F63" s="17"/>
      <c r="G63" s="17"/>
      <c r="H63" s="118"/>
      <c r="I63" s="17"/>
      <c r="J63" s="17"/>
      <c r="K63" s="118"/>
      <c r="L63" s="121"/>
      <c r="M63" s="121"/>
      <c r="N63" s="118"/>
      <c r="O63" s="17"/>
      <c r="P63" s="121"/>
    </row>
    <row r="64" spans="3:16" x14ac:dyDescent="0.25">
      <c r="C64" s="121"/>
      <c r="D64" s="121"/>
      <c r="E64" s="121"/>
      <c r="F64" s="17"/>
      <c r="G64" s="17"/>
      <c r="H64" s="118"/>
      <c r="I64" s="17"/>
      <c r="J64" s="17"/>
      <c r="K64" s="17"/>
      <c r="L64" s="121"/>
      <c r="M64" s="121"/>
      <c r="N64" s="17"/>
      <c r="O64" s="17"/>
      <c r="P64" s="121"/>
    </row>
    <row r="65" spans="1:16" x14ac:dyDescent="0.25">
      <c r="C65" s="121"/>
      <c r="D65" s="121"/>
      <c r="E65" s="121"/>
      <c r="F65" s="17"/>
      <c r="G65" s="129"/>
      <c r="H65" s="120"/>
      <c r="I65" s="17"/>
      <c r="J65" s="130"/>
      <c r="K65" s="120"/>
      <c r="L65" s="121"/>
      <c r="M65" s="121"/>
      <c r="N65" s="120"/>
      <c r="O65" s="17"/>
      <c r="P65" s="121"/>
    </row>
    <row r="66" spans="1:16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21"/>
      <c r="M66" s="121"/>
      <c r="N66" s="131"/>
      <c r="O66" s="17"/>
      <c r="P66" s="121"/>
    </row>
    <row r="67" spans="1:16" x14ac:dyDescent="0.25">
      <c r="C67" s="118"/>
      <c r="D67" s="118"/>
      <c r="E67" s="118"/>
      <c r="F67" s="17"/>
      <c r="G67" s="17"/>
      <c r="H67" s="17"/>
      <c r="I67" s="17"/>
      <c r="J67" s="118"/>
      <c r="K67" s="17"/>
      <c r="L67" s="17"/>
      <c r="M67" s="17"/>
      <c r="N67" s="120"/>
      <c r="O67" s="119"/>
      <c r="P67" s="17"/>
    </row>
    <row r="68" spans="1:16" x14ac:dyDescent="0.25">
      <c r="C68" s="118"/>
      <c r="D68" s="118"/>
      <c r="E68" s="118"/>
      <c r="F68" s="17"/>
      <c r="G68" s="17"/>
      <c r="H68" s="17"/>
      <c r="I68" s="17"/>
      <c r="J68" s="17"/>
      <c r="K68" s="133"/>
      <c r="L68" s="121"/>
      <c r="M68" s="121"/>
      <c r="N68" s="121"/>
      <c r="O68" s="17"/>
      <c r="P68" s="121"/>
    </row>
    <row r="69" spans="1:16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21"/>
      <c r="M69" s="121"/>
      <c r="N69" s="17"/>
      <c r="O69" s="17"/>
      <c r="P69" s="17"/>
    </row>
    <row r="70" spans="1:16" x14ac:dyDescent="0.25">
      <c r="A70" s="42" t="s">
        <v>96</v>
      </c>
      <c r="C70" s="17"/>
      <c r="D70" s="17"/>
      <c r="E70" s="17"/>
      <c r="F70" s="17"/>
      <c r="G70" s="17"/>
      <c r="H70" s="17"/>
      <c r="I70" s="17"/>
      <c r="J70" s="17"/>
      <c r="K70" s="17"/>
      <c r="L70" s="121"/>
      <c r="M70" s="121"/>
      <c r="N70" s="17"/>
      <c r="O70" s="17"/>
      <c r="P70" s="17"/>
    </row>
    <row r="71" spans="1:16" x14ac:dyDescent="0.25">
      <c r="A71" s="42"/>
      <c r="B71" s="43"/>
      <c r="C71" s="17"/>
      <c r="D71" s="17"/>
      <c r="E71" s="17"/>
      <c r="F71" s="118"/>
      <c r="G71" s="120"/>
      <c r="H71" s="17"/>
      <c r="I71" s="17"/>
      <c r="J71" s="17"/>
      <c r="K71" s="120"/>
      <c r="L71" s="134"/>
      <c r="M71" s="134"/>
      <c r="N71" s="123"/>
      <c r="O71" s="17"/>
      <c r="P71" s="17"/>
    </row>
    <row r="72" spans="1:16" x14ac:dyDescent="0.25">
      <c r="A72" s="42"/>
      <c r="B72" s="43"/>
      <c r="C72" s="17"/>
      <c r="D72" s="17"/>
      <c r="E72" s="17"/>
      <c r="F72" s="118"/>
      <c r="G72" s="120"/>
      <c r="H72" s="17"/>
      <c r="I72" s="17"/>
      <c r="J72" s="17"/>
      <c r="K72" s="120"/>
      <c r="L72" s="134"/>
      <c r="M72" s="134"/>
      <c r="N72" s="123"/>
      <c r="O72" s="17"/>
      <c r="P72" s="17"/>
    </row>
    <row r="73" spans="1:16" x14ac:dyDescent="0.25">
      <c r="F73" s="37"/>
    </row>
  </sheetData>
  <mergeCells count="4">
    <mergeCell ref="A1:L1"/>
    <mergeCell ref="A2:L2"/>
    <mergeCell ref="A3:L3"/>
    <mergeCell ref="I33:L33"/>
  </mergeCells>
  <phoneticPr fontId="23" type="noConversion"/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A62ED-1DEB-4D2E-B29E-78CBB21B2944}">
  <dimension ref="A1:N22"/>
  <sheetViews>
    <sheetView topLeftCell="B1" zoomScaleNormal="100" workbookViewId="0">
      <selection activeCell="D17" sqref="D17"/>
    </sheetView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100" t="s">
        <v>131</v>
      </c>
      <c r="B1" s="100"/>
      <c r="C1" s="100"/>
      <c r="D1" s="100"/>
      <c r="E1" s="100"/>
      <c r="F1" s="100"/>
      <c r="G1" s="100"/>
      <c r="H1" s="100"/>
      <c r="I1" s="39"/>
      <c r="J1" s="39"/>
      <c r="K1" s="39"/>
    </row>
    <row r="2" spans="1:14" ht="18" customHeight="1" x14ac:dyDescent="0.25">
      <c r="A2" s="138" t="s">
        <v>122</v>
      </c>
      <c r="B2" s="138"/>
      <c r="C2" s="138"/>
      <c r="D2" s="138"/>
      <c r="E2" s="138"/>
      <c r="F2" s="138"/>
      <c r="G2" s="138"/>
      <c r="H2" s="139"/>
      <c r="I2" s="139"/>
      <c r="J2" s="139"/>
      <c r="K2" s="139"/>
      <c r="L2" s="139"/>
      <c r="M2" s="139"/>
      <c r="N2" s="139"/>
    </row>
    <row r="3" spans="1:14" ht="17.25" customHeight="1" x14ac:dyDescent="0.25">
      <c r="A3" s="140" t="s">
        <v>135</v>
      </c>
      <c r="B3" s="140"/>
      <c r="C3" s="140"/>
      <c r="D3" s="140"/>
      <c r="E3" s="140"/>
      <c r="F3" s="140"/>
      <c r="G3" s="140"/>
      <c r="H3" s="32"/>
      <c r="I3" s="40"/>
      <c r="J3" s="40"/>
      <c r="K3" s="40"/>
    </row>
    <row r="4" spans="1:14" x14ac:dyDescent="0.25">
      <c r="A4" s="18"/>
      <c r="B4" s="40"/>
      <c r="C4" s="40"/>
      <c r="D4" s="141" t="s">
        <v>149</v>
      </c>
      <c r="E4" s="141"/>
      <c r="F4" s="141"/>
      <c r="G4" s="141"/>
      <c r="H4" s="141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101" t="s">
        <v>0</v>
      </c>
      <c r="B6" s="101" t="s">
        <v>1</v>
      </c>
      <c r="C6" s="101" t="s">
        <v>2</v>
      </c>
      <c r="D6" s="101" t="s">
        <v>3</v>
      </c>
      <c r="E6" s="101" t="s">
        <v>4</v>
      </c>
      <c r="F6" s="101" t="s">
        <v>5</v>
      </c>
      <c r="G6" s="101" t="s">
        <v>57</v>
      </c>
      <c r="H6" s="102" t="s">
        <v>6</v>
      </c>
      <c r="I6" s="102" t="s">
        <v>7</v>
      </c>
      <c r="J6" s="102" t="s">
        <v>8</v>
      </c>
      <c r="K6" s="101" t="s">
        <v>9</v>
      </c>
    </row>
    <row r="7" spans="1:14" ht="31.5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hidden="1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hidden="1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f>E9-F9</f>
        <v>132514.04999999999</v>
      </c>
      <c r="H9" s="9" t="s">
        <v>81</v>
      </c>
      <c r="I9" s="54">
        <v>41365</v>
      </c>
      <c r="J9" s="54">
        <v>40952</v>
      </c>
      <c r="K9" s="5"/>
    </row>
    <row r="10" spans="1:14" ht="45" hidden="1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f t="shared" ref="G10:G11" si="0">E10-F10</f>
        <v>440361</v>
      </c>
      <c r="H10" s="9" t="s">
        <v>81</v>
      </c>
      <c r="I10" s="54">
        <v>41122</v>
      </c>
      <c r="J10" s="54">
        <v>41192</v>
      </c>
      <c r="K10" s="9"/>
    </row>
    <row r="11" spans="1:14" ht="32.25" hidden="1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f t="shared" si="0"/>
        <v>449297.42</v>
      </c>
      <c r="H11" s="9" t="s">
        <v>76</v>
      </c>
      <c r="I11" s="54">
        <v>41122</v>
      </c>
      <c r="J11" s="54">
        <v>41183</v>
      </c>
      <c r="K11" s="9"/>
    </row>
    <row r="12" spans="1:14" ht="36" hidden="1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hidden="1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f>E13-F13</f>
        <v>513170.3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39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5">
        <v>273000</v>
      </c>
      <c r="F14" s="95"/>
      <c r="G14" s="95">
        <v>273000</v>
      </c>
      <c r="H14" s="5" t="s">
        <v>76</v>
      </c>
      <c r="I14" s="53">
        <v>41000</v>
      </c>
      <c r="J14" s="53">
        <v>41091</v>
      </c>
      <c r="K14" s="5"/>
    </row>
    <row r="15" spans="1:14" ht="34.5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42" t="s">
        <v>103</v>
      </c>
      <c r="B18" s="142"/>
      <c r="C18" s="142"/>
      <c r="D18" s="143" t="s">
        <v>102</v>
      </c>
      <c r="E18" s="143"/>
      <c r="F18" s="143"/>
      <c r="G18" s="14"/>
      <c r="H18" t="s">
        <v>104</v>
      </c>
    </row>
    <row r="19" spans="1:11" ht="33.75" customHeight="1" x14ac:dyDescent="0.25">
      <c r="A19" s="137" t="s">
        <v>75</v>
      </c>
      <c r="B19" s="137"/>
      <c r="C19" s="137"/>
      <c r="E19" s="56" t="s">
        <v>101</v>
      </c>
      <c r="H19" s="137" t="s">
        <v>56</v>
      </c>
      <c r="I19" s="137"/>
      <c r="J19" s="99"/>
      <c r="K19" s="99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7BF7-8F50-49D1-AF4C-69F93B7BEE62}">
  <sheetPr>
    <pageSetUpPr fitToPage="1"/>
  </sheetPr>
  <dimension ref="A2:FUL36"/>
  <sheetViews>
    <sheetView topLeftCell="C21" zoomScaleNormal="100" zoomScaleSheetLayoutView="100" zoomScalePageLayoutView="85" workbookViewId="0">
      <selection activeCell="O7" sqref="O7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8" customWidth="1"/>
    <col min="6" max="6" width="51" customWidth="1"/>
    <col min="7" max="7" width="15.140625" hidden="1" customWidth="1"/>
    <col min="8" max="8" width="3.85546875" hidden="1" customWidth="1"/>
    <col min="9" max="9" width="19.42578125" customWidth="1"/>
    <col min="10" max="10" width="27" style="13" customWidth="1"/>
    <col min="11" max="11" width="4" customWidth="1"/>
  </cols>
  <sheetData>
    <row r="2" spans="1:4614" ht="15.75" x14ac:dyDescent="0.25">
      <c r="C2" s="144" t="s">
        <v>88</v>
      </c>
      <c r="D2" s="144"/>
      <c r="E2" s="144"/>
      <c r="F2" s="144"/>
      <c r="G2" s="144"/>
      <c r="H2" s="144"/>
      <c r="I2" s="144"/>
      <c r="J2" s="144"/>
    </row>
    <row r="3" spans="1:4614" ht="15" customHeight="1" x14ac:dyDescent="0.25">
      <c r="C3" s="145" t="s">
        <v>106</v>
      </c>
      <c r="D3" s="145"/>
      <c r="E3" s="145"/>
      <c r="F3" s="145"/>
      <c r="G3" s="145"/>
      <c r="H3" s="145"/>
      <c r="I3" s="145"/>
      <c r="J3" s="145"/>
      <c r="K3" s="32"/>
    </row>
    <row r="4" spans="1:4614" x14ac:dyDescent="0.25">
      <c r="C4" s="146" t="s">
        <v>134</v>
      </c>
      <c r="D4" s="146"/>
      <c r="E4" s="146"/>
      <c r="F4" s="146"/>
      <c r="G4" s="146"/>
      <c r="H4" s="146"/>
      <c r="I4" s="146"/>
      <c r="J4" s="146"/>
    </row>
    <row r="5" spans="1:4614" x14ac:dyDescent="0.25">
      <c r="C5" s="147" t="s">
        <v>150</v>
      </c>
      <c r="D5" s="147"/>
      <c r="E5" s="147"/>
      <c r="F5" s="147"/>
      <c r="G5" s="147"/>
      <c r="H5" s="147"/>
      <c r="I5" s="147"/>
      <c r="J5" s="147"/>
    </row>
    <row r="6" spans="1:4614" ht="47.25" customHeight="1" x14ac:dyDescent="0.25">
      <c r="C6" s="29" t="s">
        <v>1</v>
      </c>
      <c r="D6" s="20" t="s">
        <v>99</v>
      </c>
      <c r="E6" s="31" t="s">
        <v>2</v>
      </c>
      <c r="F6" s="29" t="s">
        <v>3</v>
      </c>
      <c r="G6" s="29" t="s">
        <v>4</v>
      </c>
      <c r="H6" s="29" t="s">
        <v>5</v>
      </c>
      <c r="I6" s="29" t="s">
        <v>57</v>
      </c>
      <c r="J6" s="20" t="s">
        <v>9</v>
      </c>
    </row>
    <row r="7" spans="1:4614" ht="43.5" customHeight="1" x14ac:dyDescent="0.25">
      <c r="A7" s="35" t="s">
        <v>97</v>
      </c>
      <c r="B7" s="35">
        <v>1</v>
      </c>
      <c r="C7" s="2" t="str">
        <f>'[1]C X P - JUNIO- 2022'!C6</f>
        <v>CONTRATO 001/14</v>
      </c>
      <c r="D7" s="97">
        <f>'[1]C X P - JUNIO- 2022'!J6</f>
        <v>41275</v>
      </c>
      <c r="E7" s="59" t="str">
        <f>'[1]C X P - JUNIO- 2022'!D6</f>
        <v>IDIAF</v>
      </c>
      <c r="F7" s="59" t="str">
        <f>'[1]C X P - JUNIO- 2022'!E6</f>
        <v>Validación de Tecnologia para Incrementar la Pruductividad de la Batata</v>
      </c>
      <c r="G7" s="46">
        <f>'[1]C X P - JUNIO- 2022'!F6</f>
        <v>117554.35</v>
      </c>
      <c r="H7" s="46">
        <f>'[1]C X P - JUNIO- 2022'!G6</f>
        <v>0</v>
      </c>
      <c r="I7" s="57">
        <f>'[1]C X P - JUNIO- 2022'!H6</f>
        <v>117554.35</v>
      </c>
      <c r="J7" s="47"/>
      <c r="K7" s="17"/>
    </row>
    <row r="8" spans="1:4614" ht="38.25" customHeight="1" x14ac:dyDescent="0.25">
      <c r="A8" s="35" t="s">
        <v>97</v>
      </c>
      <c r="B8" s="35">
        <v>2</v>
      </c>
      <c r="C8" s="2" t="str">
        <f>'[1]C X P - JUNIO- 2022'!C7</f>
        <v>CONTRATO 012/14</v>
      </c>
      <c r="D8" s="97">
        <f>'[1]C X P - JUNIO- 2022'!J7</f>
        <v>41275</v>
      </c>
      <c r="E8" s="59" t="str">
        <f>'[1]C X P - JUNIO- 2022'!D7</f>
        <v>IDIAF</v>
      </c>
      <c r="F8" s="59" t="str">
        <f>'[1]C X P - JUNIO- 2022'!E7</f>
        <v xml:space="preserve">Desarrollo y validación de los Cultivares de Lechoza Roja para el Mercado de Exportación. </v>
      </c>
      <c r="G8" s="46">
        <f>'[1]C X P - JUNIO- 2022'!F7</f>
        <v>439041.4</v>
      </c>
      <c r="H8" s="46">
        <f>'[1]C X P - JUNIO- 2022'!G7</f>
        <v>0</v>
      </c>
      <c r="I8" s="57">
        <f>'[1]C X P - JUNIO- 2022'!H7</f>
        <v>439041.4</v>
      </c>
      <c r="J8" s="1"/>
      <c r="K8" s="17"/>
    </row>
    <row r="9" spans="1:4614" ht="39" customHeight="1" x14ac:dyDescent="0.25">
      <c r="A9" s="35" t="s">
        <v>97</v>
      </c>
      <c r="B9" s="35">
        <v>5</v>
      </c>
      <c r="C9" s="2" t="str">
        <f>'[1]C X P - JUNIO- 2022'!C8</f>
        <v>CONTRATO 009/13</v>
      </c>
      <c r="D9" s="97">
        <f>'[1]C X P - JUNIO- 2022'!J8</f>
        <v>41345</v>
      </c>
      <c r="E9" s="59" t="str">
        <f>'[1]C X P - JUNIO- 2022'!D8</f>
        <v>IDIAF</v>
      </c>
      <c r="F9" s="59" t="str">
        <f>'[1]C X P - JUNIO- 2022'!E8</f>
        <v>Generecion y Validacion de Tecnologias Sostenible para la  Nutricion Organica de Banano en  Azua.</v>
      </c>
      <c r="G9" s="46">
        <f>'[1]C X P - JUNIO- 2022'!F8</f>
        <v>122657.41</v>
      </c>
      <c r="H9" s="46">
        <f>'[1]C X P - JUNIO- 2022'!G8</f>
        <v>0</v>
      </c>
      <c r="I9" s="57">
        <f>'[1]C X P - JUNIO- 2022'!H8</f>
        <v>122657.41</v>
      </c>
      <c r="J9" s="1"/>
      <c r="K9" s="17"/>
    </row>
    <row r="10" spans="1:4614" ht="33" customHeight="1" x14ac:dyDescent="0.25">
      <c r="A10" s="35" t="s">
        <v>97</v>
      </c>
      <c r="B10" s="35">
        <v>13</v>
      </c>
      <c r="C10" s="2" t="str">
        <f>'[1]C X P - JUNIO- 2022'!C9</f>
        <v>CONTRATO 009/2014</v>
      </c>
      <c r="D10" s="97">
        <f>'[1]C X P - JUNIO- 2022'!J9</f>
        <v>0</v>
      </c>
      <c r="E10" s="59" t="str">
        <f>'[1]C X P - JUNIO- 2022'!D9</f>
        <v>IDIAF</v>
      </c>
      <c r="F10" s="59" t="str">
        <f>'[1]C X P - JUNIO- 2022'!E9</f>
        <v>Comportamiento Varietal de Tomate y Ajies frente a las principales plagas artopodas en ambiente protegido.</v>
      </c>
      <c r="G10" s="46">
        <f>'[1]C X P - JUNIO- 2022'!F9</f>
        <v>204087.86</v>
      </c>
      <c r="H10" s="46">
        <f>'[1]C X P - JUNIO- 2022'!G9</f>
        <v>0</v>
      </c>
      <c r="I10" s="57">
        <f>'[1]C X P - JUNIO- 2022'!H9</f>
        <v>204087.86</v>
      </c>
      <c r="J10" s="1"/>
      <c r="K10" s="17"/>
    </row>
    <row r="11" spans="1:4614" ht="36" customHeight="1" x14ac:dyDescent="0.25">
      <c r="A11" s="35" t="s">
        <v>97</v>
      </c>
      <c r="B11" s="35">
        <v>8</v>
      </c>
      <c r="C11" s="2" t="str">
        <f>'[1]C X P - JUNIO- 2022'!C10</f>
        <v>CONTRATO 008/14</v>
      </c>
      <c r="D11" s="97" t="str">
        <f>'[1]C X P - JUNIO- 2022'!J10</f>
        <v>01/15/2014</v>
      </c>
      <c r="E11" s="59" t="str">
        <f>'[1]C X P - JUNIO- 2022'!D10</f>
        <v>ISA</v>
      </c>
      <c r="F11" s="59" t="str">
        <f>'[1]C X P - JUNIO- 2022'!E10</f>
        <v>Evaluacion de secadora solar tipo Martinez Pinillo para madera en el Proyecto Restauración.</v>
      </c>
      <c r="G11" s="46">
        <f>'[1]C X P - JUNIO- 2022'!F10</f>
        <v>269297</v>
      </c>
      <c r="H11" s="46">
        <f>'[1]C X P - JUNIO- 2022'!G10</f>
        <v>0</v>
      </c>
      <c r="I11" s="57">
        <f>'[1]C X P - JUNIO- 2022'!H10</f>
        <v>269297</v>
      </c>
      <c r="J11" s="1"/>
      <c r="K11" s="17"/>
    </row>
    <row r="12" spans="1:4614" ht="22.5" customHeight="1" x14ac:dyDescent="0.25">
      <c r="A12" s="35" t="s">
        <v>98</v>
      </c>
      <c r="B12" s="35">
        <v>18</v>
      </c>
      <c r="C12" s="2" t="str">
        <f>'[1]C X P - JUNIO- 2022'!C11</f>
        <v>CONTRATO 017/13</v>
      </c>
      <c r="D12" s="97">
        <f>'[1]C X P - JUNIO- 2022'!J11</f>
        <v>41395</v>
      </c>
      <c r="E12" s="59" t="str">
        <f>'[1]C X P - JUNIO- 2022'!D11</f>
        <v>INTEC</v>
      </c>
      <c r="F12" s="59" t="str">
        <f>'[1]C X P - JUNIO- 2022'!E11</f>
        <v>Cambio Uso de tierra Cuenca Rio Inoa.</v>
      </c>
      <c r="G12" s="46">
        <f>'[1]C X P - JUNIO- 2022'!F11</f>
        <v>260842</v>
      </c>
      <c r="H12" s="46">
        <f>'[1]C X P - JUNIO- 2022'!G11</f>
        <v>0</v>
      </c>
      <c r="I12" s="57">
        <f>'[1]C X P - JUNIO- 2022'!H11</f>
        <v>260842</v>
      </c>
      <c r="J12" s="1"/>
      <c r="K12" s="17"/>
    </row>
    <row r="13" spans="1:4614" ht="24.75" customHeight="1" x14ac:dyDescent="0.25">
      <c r="A13" s="35" t="s">
        <v>97</v>
      </c>
      <c r="B13" s="35" t="s">
        <v>90</v>
      </c>
      <c r="C13" s="2" t="str">
        <f>'[1]C X P - JUNIO- 2022'!C12</f>
        <v>CONTRATO  065/13</v>
      </c>
      <c r="D13" s="97">
        <f>'[1]C X P - JUNIO- 2022'!J12</f>
        <v>41442</v>
      </c>
      <c r="E13" s="59" t="str">
        <f>'[1]C X P - JUNIO- 2022'!D12</f>
        <v>UNIVERSIDA APEC</v>
      </c>
      <c r="F13" s="59" t="str">
        <f>'[1]C X P - JUNIO- 2022'!E12</f>
        <v>Desarrollo de un Sistema Hidromotriz no Convensional.</v>
      </c>
      <c r="G13" s="46">
        <f>'[1]C X P - JUNIO- 2022'!F12</f>
        <v>175061.25</v>
      </c>
      <c r="H13" s="46">
        <f>'[1]C X P - JUNIO- 2022'!G12</f>
        <v>0</v>
      </c>
      <c r="I13" s="57">
        <f>'[1]C X P - JUNIO- 2022'!H12</f>
        <v>175061.25</v>
      </c>
      <c r="J13" s="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</row>
    <row r="14" spans="1:4614" s="30" customFormat="1" ht="24.75" customHeight="1" x14ac:dyDescent="0.25">
      <c r="A14" s="44" t="s">
        <v>91</v>
      </c>
      <c r="B14" s="44" t="s">
        <v>91</v>
      </c>
      <c r="C14" s="2" t="str">
        <f>'[1]C X P - JUNIO- 2022'!C13</f>
        <v>CONTRATO 029/14</v>
      </c>
      <c r="D14" s="97">
        <f>'[1]C X P - JUNIO- 2022'!J13</f>
        <v>41792</v>
      </c>
      <c r="E14" s="59" t="str">
        <f>'[1]C X P - JUNIO- 2022'!D13</f>
        <v>PAULA VIRGINIA PEREZ PEREZ</v>
      </c>
      <c r="F14" s="59" t="str">
        <f>'[1]C X P - JUNIO- 2022'!E13</f>
        <v>Doctorado en Empaque, Universidad de Michigan.</v>
      </c>
      <c r="G14" s="46">
        <f>'[1]C X P - JUNIO- 2022'!F13</f>
        <v>176242.32</v>
      </c>
      <c r="H14" s="46">
        <f>'[1]C X P - JUNIO- 2022'!G13</f>
        <v>0</v>
      </c>
      <c r="I14" s="57">
        <f>'[1]C X P - JUNIO- 2022'!H13</f>
        <v>176242.32</v>
      </c>
      <c r="J14" s="1"/>
      <c r="K14" s="1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</row>
    <row r="15" spans="1:4614" s="30" customFormat="1" ht="31.5" customHeight="1" x14ac:dyDescent="0.25">
      <c r="A15" s="44" t="s">
        <v>91</v>
      </c>
      <c r="B15" s="44" t="s">
        <v>91</v>
      </c>
      <c r="C15" s="2" t="str">
        <f>'[1]C X P - JUNIO- 2022'!C14</f>
        <v>CONTRATO 030/14</v>
      </c>
      <c r="D15" s="97">
        <f>'[1]C X P - JUNIO- 2022'!J14</f>
        <v>41789</v>
      </c>
      <c r="E15" s="59" t="str">
        <f>'[1]C X P - JUNIO- 2022'!D14</f>
        <v>NINOSKA JOSEFINA GOMEZ GANAO</v>
      </c>
      <c r="F15" s="59" t="str">
        <f>'[1]C X P - JUNIO- 2022'!E14</f>
        <v>Maestria en Crop Sciences en alemania</v>
      </c>
      <c r="G15" s="46">
        <f>'[1]C X P - JUNIO- 2022'!F14</f>
        <v>47080</v>
      </c>
      <c r="H15" s="46">
        <f>'[1]C X P - JUNIO- 2022'!G14</f>
        <v>0</v>
      </c>
      <c r="I15" s="57">
        <f>'[1]C X P - JUNIO- 2022'!H14</f>
        <v>47080</v>
      </c>
      <c r="J15" s="1"/>
      <c r="K15" s="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</row>
    <row r="16" spans="1:4614" s="30" customFormat="1" ht="33.75" customHeight="1" x14ac:dyDescent="0.25">
      <c r="A16" s="44" t="s">
        <v>91</v>
      </c>
      <c r="B16" s="44" t="s">
        <v>91</v>
      </c>
      <c r="C16" s="2" t="str">
        <f>'[1]C X P - JUNIO- 2022'!C15</f>
        <v>CONTRATO 031/14</v>
      </c>
      <c r="D16" s="97">
        <f>'[1]C X P - JUNIO- 2022'!J15</f>
        <v>41792</v>
      </c>
      <c r="E16" s="59" t="str">
        <f>'[1]C X P - JUNIO- 2022'!D15</f>
        <v>JENNY ROSA ELVIRA RODRIGUEZ JIMENEZ</v>
      </c>
      <c r="F16" s="59" t="str">
        <f>'[1]C X P - JUNIO- 2022'!E15</f>
        <v>Doctorado en Ciencias con acentuación en Acentuación en Alimentos, Mexico.</v>
      </c>
      <c r="G16" s="46">
        <f>'[1]C X P - JUNIO- 2022'!F15</f>
        <v>31299</v>
      </c>
      <c r="H16" s="46">
        <f>'[1]C X P - JUNIO- 2022'!G15</f>
        <v>0</v>
      </c>
      <c r="I16" s="57">
        <f>'[1]C X P - JUNIO- 2022'!H15</f>
        <v>31299</v>
      </c>
      <c r="J16" s="1"/>
      <c r="K16" s="1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</row>
    <row r="17" spans="1:4442" ht="24.75" customHeight="1" x14ac:dyDescent="0.25">
      <c r="A17" s="44" t="s">
        <v>91</v>
      </c>
      <c r="B17" s="44" t="s">
        <v>91</v>
      </c>
      <c r="C17" s="2" t="str">
        <f>'[1]C X P - JUNIO- 2022'!C16</f>
        <v>CONTRATO 033/14</v>
      </c>
      <c r="D17" s="97">
        <f>'[1]C X P - JUNIO- 2022'!J16</f>
        <v>41792</v>
      </c>
      <c r="E17" s="59" t="str">
        <f>'[1]C X P - JUNIO- 2022'!D16</f>
        <v>JOSUE DE LOS RIOS MERA</v>
      </c>
      <c r="F17" s="59" t="str">
        <f>'[1]C X P - JUNIO- 2022'!E16</f>
        <v>Master en Crop sciences</v>
      </c>
      <c r="G17" s="46">
        <f>'[1]C X P - JUNIO- 2022'!F16</f>
        <v>47080</v>
      </c>
      <c r="H17" s="46">
        <f>'[1]C X P - JUNIO- 2022'!G16</f>
        <v>0</v>
      </c>
      <c r="I17" s="57">
        <f>'[1]C X P - JUNIO- 2022'!H16</f>
        <v>47080</v>
      </c>
      <c r="J17" s="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</row>
    <row r="18" spans="1:4442" ht="30.75" customHeight="1" x14ac:dyDescent="0.25">
      <c r="A18" s="44" t="s">
        <v>91</v>
      </c>
      <c r="B18" s="44" t="s">
        <v>91</v>
      </c>
      <c r="C18" s="2" t="str">
        <f>'[1]C X P - JUNIO- 2022'!C17</f>
        <v>CONTRATO 034/14</v>
      </c>
      <c r="D18" s="97">
        <f>'[1]C X P - JUNIO- 2022'!J17</f>
        <v>41796</v>
      </c>
      <c r="E18" s="59" t="str">
        <f>'[1]C X P - JUNIO- 2022'!D17</f>
        <v>LAURA GLENYS POLANCO FLORIAN</v>
      </c>
      <c r="F18" s="59" t="str">
        <f>'[1]C X P - JUNIO- 2022'!E17</f>
        <v>PhD en Ciencias en Ecologia de Manejo y Sistemas Tropicales</v>
      </c>
      <c r="G18" s="46">
        <f>'[1]C X P - JUNIO- 2022'!F17</f>
        <v>55274.31</v>
      </c>
      <c r="H18" s="46">
        <f>'[1]C X P - JUNIO- 2022'!G17</f>
        <v>0</v>
      </c>
      <c r="I18" s="57">
        <f>'[1]C X P - JUNIO- 2022'!H17</f>
        <v>55274.31</v>
      </c>
      <c r="J18" s="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</row>
    <row r="19" spans="1:4442" ht="45" customHeight="1" x14ac:dyDescent="0.25">
      <c r="A19" s="44" t="s">
        <v>91</v>
      </c>
      <c r="B19" s="44" t="s">
        <v>91</v>
      </c>
      <c r="C19" s="2" t="str">
        <f>'[1]C X P - JUNIO- 2022'!C18</f>
        <v>CONTRATO 036/14</v>
      </c>
      <c r="D19" s="97">
        <f>'[1]C X P - JUNIO- 2022'!J18</f>
        <v>41794</v>
      </c>
      <c r="E19" s="59" t="str">
        <f>'[1]C X P - JUNIO- 2022'!D18</f>
        <v>SILFRANY RAFAEL OVALLES ESTRELLA</v>
      </c>
      <c r="F19" s="59" t="str">
        <f>'[1]C X P - JUNIO- 2022'!E18</f>
        <v>Maestria en Industria Pecuaria Mencion Nutrición Animal, Universidad de Puerto Rico, Mayaguez.</v>
      </c>
      <c r="G19" s="46">
        <f>'[1]C X P - JUNIO- 2022'!F18</f>
        <v>51954.7</v>
      </c>
      <c r="H19" s="46">
        <f>'[1]C X P - JUNIO- 2022'!G18</f>
        <v>0</v>
      </c>
      <c r="I19" s="57">
        <f>'[1]C X P - JUNIO- 2022'!H18</f>
        <v>51954.7</v>
      </c>
      <c r="J19" s="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</row>
    <row r="20" spans="1:4442" ht="30.75" customHeight="1" x14ac:dyDescent="0.25">
      <c r="A20" s="44" t="s">
        <v>91</v>
      </c>
      <c r="B20" s="44" t="s">
        <v>91</v>
      </c>
      <c r="C20" s="2" t="str">
        <f>'[1]C X P - JUNIO- 2022'!C19</f>
        <v>CONTRATO 044/14</v>
      </c>
      <c r="D20" s="97">
        <f>'[1]C X P - JUNIO- 2022'!J19</f>
        <v>41835</v>
      </c>
      <c r="E20" s="59" t="str">
        <f>'[1]C X P - JUNIO- 2022'!D19</f>
        <v>ANA ALTAGRACIA RODRIGUEZ TORRES</v>
      </c>
      <c r="F20" s="59" t="str">
        <f>'[1]C X P - JUNIO- 2022'!E19</f>
        <v>Maestria en Tecnologia de Granos y Semillas</v>
      </c>
      <c r="G20" s="46">
        <f>'[1]C X P - JUNIO- 2022'!F19</f>
        <v>133077.32999999999</v>
      </c>
      <c r="H20" s="46">
        <f>'[1]C X P - JUNIO- 2022'!G19</f>
        <v>0</v>
      </c>
      <c r="I20" s="57">
        <f>'[1]C X P - JUNIO- 2022'!H19</f>
        <v>133077.32999999999</v>
      </c>
      <c r="J20" s="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</row>
    <row r="21" spans="1:4442" ht="28.5" customHeight="1" x14ac:dyDescent="0.25">
      <c r="A21" s="44" t="s">
        <v>91</v>
      </c>
      <c r="B21" s="44" t="s">
        <v>91</v>
      </c>
      <c r="C21" s="2" t="str">
        <f>'[1]C X P - JUNIO- 2022'!C20</f>
        <v>CONTRATO 045/14</v>
      </c>
      <c r="D21" s="97">
        <f>'[1]C X P - JUNIO- 2022'!J20</f>
        <v>41834</v>
      </c>
      <c r="E21" s="59" t="str">
        <f>'[1]C X P - JUNIO- 2022'!D20</f>
        <v>FELIPE ELMY ERNESTO PEGUERO PEREZ</v>
      </c>
      <c r="F21" s="59" t="str">
        <f>'[1]C X P - JUNIO- 2022'!E20</f>
        <v>PhD en Economia Agricola, Universidad de Luisiana, EE.UU.</v>
      </c>
      <c r="G21" s="46">
        <f>'[1]C X P - JUNIO- 2022'!F20</f>
        <v>18850</v>
      </c>
      <c r="H21" s="46">
        <f>'[1]C X P - JUNIO- 2022'!G20</f>
        <v>0</v>
      </c>
      <c r="I21" s="57">
        <f>'[1]C X P - JUNIO- 2022'!H20</f>
        <v>18850</v>
      </c>
      <c r="J21" s="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</row>
    <row r="22" spans="1:4442" ht="43.5" customHeight="1" x14ac:dyDescent="0.25">
      <c r="A22" s="35" t="s">
        <v>92</v>
      </c>
      <c r="B22" s="44" t="s">
        <v>93</v>
      </c>
      <c r="C22" s="2" t="str">
        <f>'[1]C X P - JUNIO- 2022'!C21</f>
        <v>CONTRATO 021-2017</v>
      </c>
      <c r="D22" s="97">
        <f>'[1]C X P - JUNIO- 2022'!J21</f>
        <v>43052</v>
      </c>
      <c r="E22" s="59" t="str">
        <f>'[1]C X P - JUNIO- 2022'!D21</f>
        <v>ANGEL FERN. PEGUERO AGRAMONTE</v>
      </c>
      <c r="F22" s="59" t="str">
        <f>'[1]C X P - JUNIO- 2022'!E21</f>
        <v>P/realizacion deLicenciatura en Contabilidad en la Fundacion Educativa Oriental, INC.</v>
      </c>
      <c r="G22" s="46">
        <f>'[1]C X P - JUNIO- 2022'!F21</f>
        <v>21300</v>
      </c>
      <c r="H22" s="46">
        <f>'[1]C X P - JUNIO- 2022'!G21</f>
        <v>0</v>
      </c>
      <c r="I22" s="57">
        <v>8050</v>
      </c>
      <c r="J22" s="1"/>
      <c r="K22" s="17"/>
    </row>
    <row r="23" spans="1:4442" s="30" customFormat="1" ht="36.950000000000003" customHeight="1" x14ac:dyDescent="0.25">
      <c r="A23" s="44" t="s">
        <v>92</v>
      </c>
      <c r="B23" s="44" t="s">
        <v>93</v>
      </c>
      <c r="C23" s="2" t="str">
        <f>'[1]C X P - JUNIO- 2022'!C23</f>
        <v>CONTRATO 017-2019</v>
      </c>
      <c r="D23" s="97">
        <f>'[1]C X P - JUNIO- 2022'!J23</f>
        <v>43717</v>
      </c>
      <c r="E23" s="59" t="str">
        <f>'[1]C X P - JUNIO- 2022'!D23</f>
        <v>JULIA JOSEFINA ROSARIO BARRERA</v>
      </c>
      <c r="F23" s="59" t="str">
        <f>'[1]C X P - JUNIO- 2022'!E23</f>
        <v>P/cursar la Licenciatura en "Psicología Industrial" en la Universidad Abierta para Adultos - UAPA.</v>
      </c>
      <c r="G23" s="46">
        <f>'[1]C X P - JUNIO- 2022'!F23</f>
        <v>90102.5</v>
      </c>
      <c r="H23" s="46">
        <f>'[1]C X P - JUNIO- 2022'!G23</f>
        <v>0</v>
      </c>
      <c r="I23" s="57">
        <v>50378.5</v>
      </c>
      <c r="J23" s="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</row>
    <row r="24" spans="1:4442" s="30" customFormat="1" ht="39.75" customHeight="1" x14ac:dyDescent="0.25">
      <c r="A24" s="44"/>
      <c r="B24" s="44"/>
      <c r="C24" s="2" t="s">
        <v>121</v>
      </c>
      <c r="D24" s="58">
        <v>44833</v>
      </c>
      <c r="E24" s="15" t="s">
        <v>123</v>
      </c>
      <c r="F24" s="59" t="s">
        <v>112</v>
      </c>
      <c r="G24" s="46"/>
      <c r="H24" s="46"/>
      <c r="I24" s="98">
        <v>64800</v>
      </c>
      <c r="J24" s="3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</row>
    <row r="25" spans="1:4442" s="30" customFormat="1" ht="57" customHeight="1" x14ac:dyDescent="0.25">
      <c r="A25" s="44"/>
      <c r="B25" s="44"/>
      <c r="C25" s="2" t="s">
        <v>120</v>
      </c>
      <c r="D25" s="4">
        <v>44846</v>
      </c>
      <c r="E25" s="15" t="s">
        <v>105</v>
      </c>
      <c r="F25" s="59" t="s">
        <v>116</v>
      </c>
      <c r="G25" s="46"/>
      <c r="H25" s="46"/>
      <c r="I25" s="3">
        <v>1600000</v>
      </c>
      <c r="J25" s="3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</row>
    <row r="26" spans="1:4442" s="30" customFormat="1" ht="45.75" customHeight="1" x14ac:dyDescent="0.25">
      <c r="A26" s="44"/>
      <c r="B26" s="44"/>
      <c r="C26" s="2" t="s">
        <v>115</v>
      </c>
      <c r="D26" s="4">
        <v>44841</v>
      </c>
      <c r="E26" s="15" t="s">
        <v>113</v>
      </c>
      <c r="F26" s="59" t="s">
        <v>114</v>
      </c>
      <c r="G26" s="46"/>
      <c r="H26" s="46"/>
      <c r="I26" s="3">
        <v>99249.4</v>
      </c>
      <c r="J26" s="3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</row>
    <row r="27" spans="1:4442" s="30" customFormat="1" ht="36.75" customHeight="1" x14ac:dyDescent="0.25">
      <c r="A27" s="44"/>
      <c r="B27" s="44"/>
      <c r="C27" s="2" t="s">
        <v>117</v>
      </c>
      <c r="D27" s="4">
        <v>44848</v>
      </c>
      <c r="E27" s="15" t="s">
        <v>118</v>
      </c>
      <c r="F27" s="59" t="s">
        <v>119</v>
      </c>
      <c r="G27" s="46"/>
      <c r="H27" s="46"/>
      <c r="I27" s="3">
        <v>5523.38</v>
      </c>
      <c r="J27" s="3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</row>
    <row r="28" spans="1:4442" s="30" customFormat="1" ht="42.75" customHeight="1" x14ac:dyDescent="0.25">
      <c r="A28" s="44"/>
      <c r="B28" s="44"/>
      <c r="C28" s="2" t="s">
        <v>127</v>
      </c>
      <c r="D28" s="4">
        <v>44907</v>
      </c>
      <c r="E28" s="15" t="s">
        <v>128</v>
      </c>
      <c r="F28" s="59" t="s">
        <v>129</v>
      </c>
      <c r="G28" s="46"/>
      <c r="H28" s="46"/>
      <c r="I28" s="3">
        <v>0</v>
      </c>
      <c r="J28" s="3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</row>
    <row r="29" spans="1:4442" s="30" customFormat="1" ht="41.25" customHeight="1" x14ac:dyDescent="0.25">
      <c r="A29" s="44"/>
      <c r="B29" s="44"/>
      <c r="C29" s="2" t="s">
        <v>139</v>
      </c>
      <c r="D29" s="4">
        <v>45044</v>
      </c>
      <c r="E29" s="114" t="s">
        <v>140</v>
      </c>
      <c r="F29" s="59" t="s">
        <v>141</v>
      </c>
      <c r="G29" s="46"/>
      <c r="H29" s="46"/>
      <c r="I29" s="3">
        <v>0</v>
      </c>
      <c r="J29" s="3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</row>
    <row r="30" spans="1:4442" s="30" customFormat="1" ht="44.25" customHeight="1" x14ac:dyDescent="0.25">
      <c r="A30" s="44"/>
      <c r="B30" s="44"/>
      <c r="C30" s="2"/>
      <c r="D30" s="4"/>
      <c r="E30" s="22"/>
      <c r="F30" s="20" t="s">
        <v>54</v>
      </c>
      <c r="G30" s="21">
        <f>SUM(G7:G23)</f>
        <v>2260801.4300000002</v>
      </c>
      <c r="H30" s="21">
        <f>SUM(H7:H23)</f>
        <v>0</v>
      </c>
      <c r="I30" s="21">
        <f>SUM(I7:I29)</f>
        <v>3977400.21</v>
      </c>
      <c r="J30" s="1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</row>
    <row r="31" spans="1:4442" ht="48" customHeight="1" x14ac:dyDescent="0.25">
      <c r="C31" s="26"/>
      <c r="D31" s="28"/>
      <c r="E31" s="26"/>
      <c r="F31" s="26"/>
      <c r="G31" s="27"/>
      <c r="H31" s="27"/>
      <c r="I31" s="27"/>
      <c r="J31" s="50"/>
      <c r="K31" s="17"/>
    </row>
    <row r="32" spans="1:4442" ht="25.5" customHeight="1" x14ac:dyDescent="0.25">
      <c r="C32" s="41" t="s">
        <v>108</v>
      </c>
      <c r="D32" s="49"/>
      <c r="E32" s="26"/>
      <c r="F32" s="41" t="s">
        <v>55</v>
      </c>
      <c r="G32" s="27"/>
      <c r="H32" s="27"/>
      <c r="I32" s="27"/>
      <c r="J32" s="148" t="s">
        <v>56</v>
      </c>
      <c r="K32" s="49"/>
    </row>
    <row r="33" spans="3:11" x14ac:dyDescent="0.25">
      <c r="J33" s="148"/>
      <c r="K33" s="17"/>
    </row>
    <row r="34" spans="3:11" x14ac:dyDescent="0.25">
      <c r="C34" s="36"/>
      <c r="K34" s="17"/>
    </row>
    <row r="35" spans="3:11" ht="8.25" customHeight="1" x14ac:dyDescent="0.25">
      <c r="C35" s="16"/>
      <c r="K35" s="17"/>
    </row>
    <row r="36" spans="3:11" x14ac:dyDescent="0.25">
      <c r="C36" s="16"/>
      <c r="K36" s="17"/>
    </row>
  </sheetData>
  <mergeCells count="5">
    <mergeCell ref="C2:J2"/>
    <mergeCell ref="C3:J3"/>
    <mergeCell ref="C4:J4"/>
    <mergeCell ref="C5:J5"/>
    <mergeCell ref="J32:J33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 scaleWithDoc="0">
    <oddHeader>&amp;R&amp;P de &amp;N</oddHeader>
  </headerFooter>
  <rowBreaks count="1" manualBreakCount="1">
    <brk id="21" min="2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CBBDD-43A9-4B1A-B2E2-4B614053A139}">
  <dimension ref="A1:FRS74"/>
  <sheetViews>
    <sheetView topLeftCell="A30" zoomScale="70" zoomScaleNormal="70" zoomScaleSheetLayoutView="70" zoomScalePageLayoutView="70" workbookViewId="0">
      <selection activeCell="R25" sqref="R25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64.140625" customWidth="1"/>
    <col min="4" max="4" width="21.7109375" customWidth="1"/>
    <col min="5" max="5" width="15.5703125" customWidth="1"/>
    <col min="6" max="6" width="22.7109375" customWidth="1"/>
    <col min="7" max="7" width="18.5703125" customWidth="1"/>
    <col min="8" max="8" width="20.140625" customWidth="1"/>
    <col min="9" max="9" width="18" customWidth="1"/>
    <col min="10" max="10" width="20" customWidth="1"/>
    <col min="11" max="11" width="18" customWidth="1"/>
    <col min="12" max="12" width="21.85546875" style="13" customWidth="1"/>
    <col min="13" max="13" width="19.425781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49" t="s">
        <v>88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11"/>
      <c r="O1" s="34"/>
    </row>
    <row r="2" spans="1:249" ht="23.25" customHeight="1" x14ac:dyDescent="0.25">
      <c r="A2" s="146" t="s">
        <v>109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10"/>
      <c r="N2" s="32"/>
    </row>
    <row r="3" spans="1:249" ht="21.75" customHeight="1" x14ac:dyDescent="0.25">
      <c r="A3" s="146" t="s">
        <v>133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10"/>
    </row>
    <row r="4" spans="1:249" ht="33" customHeight="1" x14ac:dyDescent="0.25">
      <c r="A4" s="135"/>
      <c r="B4" s="136"/>
      <c r="C4" s="136"/>
      <c r="D4" s="135" t="s">
        <v>151</v>
      </c>
      <c r="E4" s="136"/>
      <c r="F4" s="136"/>
      <c r="G4" s="136"/>
      <c r="H4" s="136"/>
      <c r="I4" s="136"/>
      <c r="J4" s="136"/>
      <c r="K4" s="136"/>
      <c r="L4" s="136"/>
      <c r="M4" s="63"/>
    </row>
    <row r="5" spans="1:249" ht="70.5" customHeight="1" x14ac:dyDescent="0.25">
      <c r="A5" s="64" t="s">
        <v>1</v>
      </c>
      <c r="B5" s="65" t="s">
        <v>2</v>
      </c>
      <c r="C5" s="64" t="s">
        <v>3</v>
      </c>
      <c r="D5" s="66" t="s">
        <v>144</v>
      </c>
      <c r="E5" s="66" t="s">
        <v>143</v>
      </c>
      <c r="F5" s="64" t="s">
        <v>145</v>
      </c>
      <c r="G5" s="64" t="s">
        <v>5</v>
      </c>
      <c r="H5" s="64" t="s">
        <v>57</v>
      </c>
      <c r="I5" s="66" t="s">
        <v>6</v>
      </c>
      <c r="J5" s="66" t="s">
        <v>99</v>
      </c>
      <c r="K5" s="66" t="s">
        <v>100</v>
      </c>
      <c r="L5" s="66" t="s">
        <v>9</v>
      </c>
      <c r="M5" s="66"/>
      <c r="O5" s="33"/>
    </row>
    <row r="6" spans="1:249" ht="60.75" customHeight="1" x14ac:dyDescent="0.25">
      <c r="A6" s="67" t="s">
        <v>10</v>
      </c>
      <c r="B6" s="70" t="s">
        <v>11</v>
      </c>
      <c r="C6" s="83" t="s">
        <v>12</v>
      </c>
      <c r="D6" s="68"/>
      <c r="E6" s="68"/>
      <c r="F6" s="69">
        <v>117554.35</v>
      </c>
      <c r="G6" s="69"/>
      <c r="H6" s="69">
        <f>F6-G6</f>
        <v>117554.35</v>
      </c>
      <c r="I6" s="70" t="s">
        <v>13</v>
      </c>
      <c r="J6" s="71">
        <v>41275</v>
      </c>
      <c r="K6" s="71">
        <v>41306</v>
      </c>
      <c r="L6" s="72" t="s">
        <v>94</v>
      </c>
      <c r="M6" s="72"/>
      <c r="N6" s="17"/>
      <c r="O6" s="17"/>
      <c r="P6" s="17"/>
      <c r="Q6" s="17"/>
      <c r="R6" s="17"/>
      <c r="S6" s="17"/>
      <c r="T6" s="17"/>
    </row>
    <row r="7" spans="1:249" ht="52.5" customHeight="1" x14ac:dyDescent="0.25">
      <c r="A7" s="67" t="s">
        <v>14</v>
      </c>
      <c r="B7" s="70" t="s">
        <v>11</v>
      </c>
      <c r="C7" s="83" t="s">
        <v>15</v>
      </c>
      <c r="D7" s="68"/>
      <c r="E7" s="68"/>
      <c r="F7" s="69">
        <v>439041.4</v>
      </c>
      <c r="G7" s="69"/>
      <c r="H7" s="69">
        <f>F7-G7</f>
        <v>439041.4</v>
      </c>
      <c r="I7" s="70" t="s">
        <v>13</v>
      </c>
      <c r="J7" s="71">
        <v>41275</v>
      </c>
      <c r="K7" s="71">
        <v>41306</v>
      </c>
      <c r="L7" s="72" t="s">
        <v>94</v>
      </c>
      <c r="M7" s="72"/>
      <c r="N7" s="17"/>
      <c r="O7" s="17"/>
      <c r="P7" s="17"/>
      <c r="Q7" s="17"/>
      <c r="R7" s="17"/>
      <c r="S7" s="17"/>
      <c r="T7" s="17"/>
    </row>
    <row r="8" spans="1:249" ht="55.5" customHeight="1" x14ac:dyDescent="0.25">
      <c r="A8" s="68" t="s">
        <v>82</v>
      </c>
      <c r="B8" s="80" t="s">
        <v>11</v>
      </c>
      <c r="C8" s="83" t="s">
        <v>83</v>
      </c>
      <c r="D8" s="68"/>
      <c r="E8" s="68"/>
      <c r="F8" s="69">
        <v>122657.41</v>
      </c>
      <c r="G8" s="73"/>
      <c r="H8" s="69">
        <f t="shared" ref="H8:H20" si="0">F8-G8</f>
        <v>122657.41</v>
      </c>
      <c r="I8" s="74" t="s">
        <v>84</v>
      </c>
      <c r="J8" s="75">
        <v>41345</v>
      </c>
      <c r="K8" s="75"/>
      <c r="L8" s="72" t="s">
        <v>94</v>
      </c>
      <c r="M8" s="72"/>
      <c r="N8" s="17"/>
      <c r="O8" s="17"/>
      <c r="P8" s="17"/>
      <c r="Q8" s="17"/>
      <c r="R8" s="17"/>
      <c r="S8" s="17"/>
      <c r="T8" s="17"/>
    </row>
    <row r="9" spans="1:249" ht="53.25" customHeight="1" x14ac:dyDescent="0.25">
      <c r="A9" s="67" t="s">
        <v>17</v>
      </c>
      <c r="B9" s="70" t="s">
        <v>11</v>
      </c>
      <c r="C9" s="83" t="s">
        <v>18</v>
      </c>
      <c r="D9" s="68"/>
      <c r="E9" s="68"/>
      <c r="F9" s="69">
        <v>204087.86</v>
      </c>
      <c r="G9" s="69"/>
      <c r="H9" s="69">
        <f t="shared" si="0"/>
        <v>204087.86</v>
      </c>
      <c r="I9" s="70" t="s">
        <v>13</v>
      </c>
      <c r="J9" s="71"/>
      <c r="K9" s="71">
        <v>41719</v>
      </c>
      <c r="L9" s="72" t="s">
        <v>94</v>
      </c>
      <c r="M9" s="72"/>
      <c r="N9" s="17"/>
      <c r="O9" s="17"/>
      <c r="P9" s="17"/>
      <c r="Q9" s="17" t="s">
        <v>132</v>
      </c>
      <c r="R9" s="17"/>
      <c r="S9" s="17"/>
      <c r="T9" s="17"/>
    </row>
    <row r="10" spans="1:249" ht="60" customHeight="1" x14ac:dyDescent="0.25">
      <c r="A10" s="68" t="s">
        <v>20</v>
      </c>
      <c r="B10" s="74" t="s">
        <v>21</v>
      </c>
      <c r="C10" s="83" t="s">
        <v>77</v>
      </c>
      <c r="D10" s="68"/>
      <c r="E10" s="68"/>
      <c r="F10" s="73">
        <v>269297</v>
      </c>
      <c r="G10" s="73"/>
      <c r="H10" s="69">
        <f t="shared" si="0"/>
        <v>269297</v>
      </c>
      <c r="I10" s="70" t="s">
        <v>13</v>
      </c>
      <c r="J10" s="75" t="s">
        <v>22</v>
      </c>
      <c r="K10" s="75">
        <v>41688</v>
      </c>
      <c r="L10" s="72" t="s">
        <v>94</v>
      </c>
      <c r="M10" s="72"/>
      <c r="N10" s="17"/>
      <c r="O10" s="17"/>
      <c r="P10" s="17"/>
      <c r="Q10" s="17"/>
      <c r="R10" s="17"/>
      <c r="S10" s="17"/>
      <c r="T10" s="17"/>
    </row>
    <row r="11" spans="1:249" ht="51" customHeight="1" x14ac:dyDescent="0.25">
      <c r="A11" s="67" t="s">
        <v>23</v>
      </c>
      <c r="B11" s="70" t="s">
        <v>24</v>
      </c>
      <c r="C11" s="82" t="s">
        <v>25</v>
      </c>
      <c r="D11" s="67"/>
      <c r="E11" s="67"/>
      <c r="F11" s="69">
        <v>260842</v>
      </c>
      <c r="G11" s="77"/>
      <c r="H11" s="69">
        <f t="shared" si="0"/>
        <v>260842</v>
      </c>
      <c r="I11" s="70" t="s">
        <v>16</v>
      </c>
      <c r="J11" s="71">
        <v>41395</v>
      </c>
      <c r="K11" s="71">
        <v>41457</v>
      </c>
      <c r="L11" s="72" t="s">
        <v>95</v>
      </c>
      <c r="M11" s="72"/>
      <c r="N11" s="17"/>
      <c r="O11" s="17"/>
      <c r="P11" s="17"/>
      <c r="Q11" s="17"/>
      <c r="R11" s="17"/>
      <c r="S11" s="17"/>
      <c r="T11" s="17"/>
    </row>
    <row r="12" spans="1:249" ht="47.25" customHeight="1" x14ac:dyDescent="0.25">
      <c r="A12" s="67" t="s">
        <v>26</v>
      </c>
      <c r="B12" s="70" t="s">
        <v>27</v>
      </c>
      <c r="C12" s="82" t="s">
        <v>28</v>
      </c>
      <c r="D12" s="67"/>
      <c r="E12" s="67"/>
      <c r="F12" s="69">
        <v>175061.25</v>
      </c>
      <c r="G12" s="69"/>
      <c r="H12" s="69">
        <f t="shared" si="0"/>
        <v>175061.25</v>
      </c>
      <c r="I12" s="70" t="s">
        <v>13</v>
      </c>
      <c r="J12" s="71">
        <v>41442</v>
      </c>
      <c r="K12" s="71">
        <v>41466</v>
      </c>
      <c r="L12" s="72" t="s">
        <v>94</v>
      </c>
      <c r="M12" s="7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53.25" customHeight="1" x14ac:dyDescent="0.25">
      <c r="A13" s="67" t="s">
        <v>29</v>
      </c>
      <c r="B13" s="74" t="s">
        <v>30</v>
      </c>
      <c r="C13" s="83" t="s">
        <v>31</v>
      </c>
      <c r="D13" s="68"/>
      <c r="E13" s="68"/>
      <c r="F13" s="73">
        <v>176242.32</v>
      </c>
      <c r="G13" s="73"/>
      <c r="H13" s="69">
        <f>F13-G13</f>
        <v>176242.32</v>
      </c>
      <c r="I13" s="70" t="s">
        <v>85</v>
      </c>
      <c r="J13" s="75">
        <v>41792</v>
      </c>
      <c r="K13" s="75">
        <v>41806</v>
      </c>
      <c r="L13" s="72"/>
      <c r="M13" s="7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53.25" customHeight="1" x14ac:dyDescent="0.25">
      <c r="A14" s="67" t="s">
        <v>32</v>
      </c>
      <c r="B14" s="74" t="s">
        <v>33</v>
      </c>
      <c r="C14" s="83" t="s">
        <v>34</v>
      </c>
      <c r="D14" s="68"/>
      <c r="E14" s="68"/>
      <c r="F14" s="73">
        <v>47080</v>
      </c>
      <c r="G14" s="73"/>
      <c r="H14" s="69">
        <f>F14-G14</f>
        <v>47080</v>
      </c>
      <c r="I14" s="70" t="s">
        <v>16</v>
      </c>
      <c r="J14" s="75">
        <v>41789</v>
      </c>
      <c r="K14" s="75">
        <v>41808</v>
      </c>
      <c r="L14" s="72"/>
      <c r="M14" s="7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60.75" customHeight="1" x14ac:dyDescent="0.25">
      <c r="A15" s="67" t="s">
        <v>35</v>
      </c>
      <c r="B15" s="74" t="s">
        <v>36</v>
      </c>
      <c r="C15" s="83" t="s">
        <v>37</v>
      </c>
      <c r="D15" s="68"/>
      <c r="E15" s="68"/>
      <c r="F15" s="73">
        <v>31299</v>
      </c>
      <c r="G15" s="73"/>
      <c r="H15" s="69">
        <f>F15-G15</f>
        <v>31299</v>
      </c>
      <c r="I15" s="70" t="s">
        <v>16</v>
      </c>
      <c r="J15" s="75">
        <v>41792</v>
      </c>
      <c r="K15" s="75">
        <v>41806</v>
      </c>
      <c r="L15" s="72"/>
      <c r="M15" s="72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48" customHeight="1" x14ac:dyDescent="0.25">
      <c r="A16" s="67" t="s">
        <v>38</v>
      </c>
      <c r="B16" s="74" t="s">
        <v>39</v>
      </c>
      <c r="C16" s="83" t="s">
        <v>40</v>
      </c>
      <c r="D16" s="68"/>
      <c r="E16" s="68"/>
      <c r="F16" s="73">
        <v>47080</v>
      </c>
      <c r="G16" s="73"/>
      <c r="H16" s="69">
        <v>47080</v>
      </c>
      <c r="I16" s="70" t="s">
        <v>16</v>
      </c>
      <c r="J16" s="75">
        <v>41792</v>
      </c>
      <c r="K16" s="75">
        <v>41835</v>
      </c>
      <c r="L16" s="72"/>
      <c r="M16" s="7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60" customHeight="1" x14ac:dyDescent="0.25">
      <c r="A17" s="67" t="s">
        <v>41</v>
      </c>
      <c r="B17" s="74" t="s">
        <v>42</v>
      </c>
      <c r="C17" s="83" t="s">
        <v>43</v>
      </c>
      <c r="D17" s="68"/>
      <c r="E17" s="68"/>
      <c r="F17" s="73">
        <v>55274.31</v>
      </c>
      <c r="G17" s="73"/>
      <c r="H17" s="69">
        <f t="shared" si="0"/>
        <v>55274.31</v>
      </c>
      <c r="I17" s="70"/>
      <c r="J17" s="75">
        <v>41796</v>
      </c>
      <c r="K17" s="75">
        <v>41835</v>
      </c>
      <c r="L17" s="72"/>
      <c r="M17" s="7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63" customHeight="1" x14ac:dyDescent="0.25">
      <c r="A18" s="67" t="s">
        <v>44</v>
      </c>
      <c r="B18" s="74" t="s">
        <v>45</v>
      </c>
      <c r="C18" s="83" t="s">
        <v>46</v>
      </c>
      <c r="D18" s="68"/>
      <c r="E18" s="68"/>
      <c r="F18" s="73">
        <v>51954.7</v>
      </c>
      <c r="G18" s="78"/>
      <c r="H18" s="69">
        <f t="shared" si="0"/>
        <v>51954.7</v>
      </c>
      <c r="I18" s="70" t="s">
        <v>16</v>
      </c>
      <c r="J18" s="75">
        <v>41794</v>
      </c>
      <c r="K18" s="75">
        <v>41820</v>
      </c>
      <c r="L18" s="72"/>
      <c r="M18" s="7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.75" customHeight="1" x14ac:dyDescent="0.25">
      <c r="A19" s="67" t="s">
        <v>47</v>
      </c>
      <c r="B19" s="74" t="s">
        <v>48</v>
      </c>
      <c r="C19" s="83" t="s">
        <v>49</v>
      </c>
      <c r="D19" s="68"/>
      <c r="E19" s="68"/>
      <c r="F19" s="73">
        <v>133077.32999999999</v>
      </c>
      <c r="G19" s="73"/>
      <c r="H19" s="69">
        <f t="shared" si="0"/>
        <v>133077.32999999999</v>
      </c>
      <c r="I19" s="70" t="s">
        <v>16</v>
      </c>
      <c r="J19" s="75">
        <v>41835</v>
      </c>
      <c r="K19" s="75">
        <v>41850</v>
      </c>
      <c r="L19" s="72"/>
      <c r="M19" s="7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53.25" customHeight="1" x14ac:dyDescent="0.25">
      <c r="A20" s="67" t="s">
        <v>50</v>
      </c>
      <c r="B20" s="74" t="s">
        <v>51</v>
      </c>
      <c r="C20" s="83" t="s">
        <v>52</v>
      </c>
      <c r="D20" s="68"/>
      <c r="E20" s="68"/>
      <c r="F20" s="73">
        <v>18850</v>
      </c>
      <c r="G20" s="73"/>
      <c r="H20" s="69">
        <f t="shared" si="0"/>
        <v>18850</v>
      </c>
      <c r="I20" s="70" t="s">
        <v>16</v>
      </c>
      <c r="J20" s="75">
        <v>41834</v>
      </c>
      <c r="K20" s="75">
        <v>41850</v>
      </c>
      <c r="L20" s="72"/>
      <c r="M20" s="7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ht="66" customHeight="1" x14ac:dyDescent="0.25">
      <c r="A21" s="67" t="s">
        <v>79</v>
      </c>
      <c r="B21" s="74" t="s">
        <v>78</v>
      </c>
      <c r="C21" s="74" t="s">
        <v>80</v>
      </c>
      <c r="D21" s="76"/>
      <c r="E21" s="76"/>
      <c r="F21" s="73">
        <v>8050</v>
      </c>
      <c r="G21" s="79"/>
      <c r="H21" s="69">
        <v>8050</v>
      </c>
      <c r="I21" s="80" t="s">
        <v>89</v>
      </c>
      <c r="J21" s="75">
        <v>43052</v>
      </c>
      <c r="K21" s="75">
        <v>43070</v>
      </c>
      <c r="L21" s="72"/>
      <c r="M21" s="7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4543" s="30" customFormat="1" ht="81" customHeight="1" x14ac:dyDescent="0.25">
      <c r="A22" s="68" t="s">
        <v>136</v>
      </c>
      <c r="B22" s="74" t="s">
        <v>86</v>
      </c>
      <c r="C22" s="83" t="s">
        <v>87</v>
      </c>
      <c r="D22" s="115">
        <v>155200</v>
      </c>
      <c r="E22" s="115">
        <v>7300</v>
      </c>
      <c r="F22" s="69">
        <v>50378.5</v>
      </c>
      <c r="G22" s="79"/>
      <c r="H22" s="69">
        <f>F22-G22</f>
        <v>50378.5</v>
      </c>
      <c r="I22" s="80" t="s">
        <v>89</v>
      </c>
      <c r="J22" s="75">
        <v>43717</v>
      </c>
      <c r="K22" s="75">
        <v>43746</v>
      </c>
      <c r="L22" s="72"/>
      <c r="M22" s="7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60" customHeight="1" x14ac:dyDescent="0.25">
      <c r="A23" s="82" t="s">
        <v>121</v>
      </c>
      <c r="B23" s="74" t="s">
        <v>111</v>
      </c>
      <c r="C23" s="83" t="s">
        <v>112</v>
      </c>
      <c r="D23" s="115">
        <v>162000</v>
      </c>
      <c r="E23" s="83"/>
      <c r="F23" s="69">
        <v>64800</v>
      </c>
      <c r="G23" s="79"/>
      <c r="H23" s="69">
        <f t="shared" ref="H23:H24" si="1">F23-G23</f>
        <v>64800</v>
      </c>
      <c r="I23" s="80" t="s">
        <v>107</v>
      </c>
      <c r="J23" s="75">
        <v>44774</v>
      </c>
      <c r="K23" s="75">
        <v>44833</v>
      </c>
      <c r="L23" s="81"/>
      <c r="M23" s="8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78" customHeight="1" x14ac:dyDescent="0.25">
      <c r="A24" s="82" t="s">
        <v>120</v>
      </c>
      <c r="B24" s="74" t="s">
        <v>105</v>
      </c>
      <c r="C24" s="83" t="s">
        <v>116</v>
      </c>
      <c r="D24" s="115">
        <v>4000000</v>
      </c>
      <c r="E24" s="83"/>
      <c r="F24" s="69">
        <v>1600000</v>
      </c>
      <c r="G24" s="79"/>
      <c r="H24" s="69">
        <f t="shared" si="1"/>
        <v>1600000</v>
      </c>
      <c r="I24" s="80" t="s">
        <v>107</v>
      </c>
      <c r="J24" s="75">
        <v>44805</v>
      </c>
      <c r="K24" s="75">
        <v>44846</v>
      </c>
      <c r="L24" s="81"/>
      <c r="M24" s="8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84.75" customHeight="1" x14ac:dyDescent="0.25">
      <c r="A25" s="82" t="s">
        <v>115</v>
      </c>
      <c r="B25" s="74" t="s">
        <v>113</v>
      </c>
      <c r="C25" s="83" t="s">
        <v>114</v>
      </c>
      <c r="D25" s="115">
        <v>775000</v>
      </c>
      <c r="E25" s="83"/>
      <c r="F25" s="69">
        <v>165447.4</v>
      </c>
      <c r="G25" s="79">
        <v>66198</v>
      </c>
      <c r="H25" s="69">
        <f>F25-G25</f>
        <v>99249.4</v>
      </c>
      <c r="I25" s="80"/>
      <c r="J25" s="75">
        <v>44831</v>
      </c>
      <c r="K25" s="75">
        <v>44841</v>
      </c>
      <c r="L25" s="81"/>
      <c r="M25" s="81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70.5" customHeight="1" x14ac:dyDescent="0.4">
      <c r="A26" s="83" t="s">
        <v>137</v>
      </c>
      <c r="B26" s="74" t="s">
        <v>118</v>
      </c>
      <c r="C26" s="83" t="s">
        <v>119</v>
      </c>
      <c r="D26" s="116">
        <v>320000</v>
      </c>
      <c r="E26" s="83"/>
      <c r="F26" s="69">
        <v>5523.38</v>
      </c>
      <c r="G26" s="79"/>
      <c r="H26" s="69">
        <f>F26-G26</f>
        <v>5523.38</v>
      </c>
      <c r="I26" s="80"/>
      <c r="J26" s="75">
        <v>44835</v>
      </c>
      <c r="K26" s="75">
        <v>44848</v>
      </c>
      <c r="L26" s="81"/>
      <c r="M26" s="113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85.5" customHeight="1" x14ac:dyDescent="0.25">
      <c r="A27" s="82" t="s">
        <v>127</v>
      </c>
      <c r="B27" s="74" t="s">
        <v>128</v>
      </c>
      <c r="C27" s="83" t="s">
        <v>129</v>
      </c>
      <c r="D27" s="115">
        <v>4794255</v>
      </c>
      <c r="E27" s="83"/>
      <c r="F27" s="69">
        <v>1917702</v>
      </c>
      <c r="G27" s="79">
        <v>1917702</v>
      </c>
      <c r="H27" s="69">
        <f>F27-G27</f>
        <v>0</v>
      </c>
      <c r="I27" s="80"/>
      <c r="J27" s="75" t="s">
        <v>130</v>
      </c>
      <c r="K27" s="75">
        <v>44907</v>
      </c>
      <c r="L27" s="81"/>
      <c r="M27" s="81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67.5" customHeight="1" x14ac:dyDescent="0.25">
      <c r="A28" s="82" t="s">
        <v>139</v>
      </c>
      <c r="B28" s="74" t="s">
        <v>140</v>
      </c>
      <c r="C28" s="83" t="s">
        <v>141</v>
      </c>
      <c r="D28" s="115">
        <v>1265000</v>
      </c>
      <c r="E28" s="83"/>
      <c r="F28" s="69">
        <v>506000</v>
      </c>
      <c r="G28" s="79">
        <v>506000</v>
      </c>
      <c r="H28" s="69">
        <f>F28-G28</f>
        <v>0</v>
      </c>
      <c r="I28" s="80"/>
      <c r="J28" s="75">
        <v>45005</v>
      </c>
      <c r="K28" s="75">
        <v>45044</v>
      </c>
      <c r="L28" s="81"/>
      <c r="M28" s="81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s="30" customFormat="1" ht="57" customHeight="1" x14ac:dyDescent="0.25">
      <c r="A29" s="103"/>
      <c r="B29" s="104"/>
      <c r="C29" s="105" t="s">
        <v>54</v>
      </c>
      <c r="D29" s="117">
        <f>SUM(D6:D28)</f>
        <v>11471455</v>
      </c>
      <c r="E29" s="105"/>
      <c r="F29" s="106">
        <f>SUM(F6:F28)</f>
        <v>6467300.21</v>
      </c>
      <c r="G29" s="106">
        <f>SUM(G6:G28)</f>
        <v>2489900</v>
      </c>
      <c r="H29" s="106">
        <f>SUM(H6:H28)</f>
        <v>3977400.21</v>
      </c>
      <c r="I29" s="107"/>
      <c r="J29" s="108"/>
      <c r="K29" s="108"/>
      <c r="L29" s="109"/>
      <c r="M29" s="10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  <c r="FNW29" s="17"/>
      <c r="FNX29" s="17"/>
      <c r="FNY29" s="17"/>
      <c r="FNZ29" s="17"/>
      <c r="FOA29" s="17"/>
      <c r="FOB29" s="17"/>
      <c r="FOC29" s="17"/>
      <c r="FOD29" s="17"/>
      <c r="FOE29" s="17"/>
      <c r="FOF29" s="17"/>
      <c r="FOG29" s="17"/>
      <c r="FOH29" s="17"/>
      <c r="FOI29" s="17"/>
      <c r="FOJ29" s="17"/>
      <c r="FOK29" s="17"/>
      <c r="FOL29" s="17"/>
      <c r="FOM29" s="17"/>
      <c r="FON29" s="17"/>
      <c r="FOO29" s="17"/>
      <c r="FOP29" s="17"/>
      <c r="FOQ29" s="17"/>
      <c r="FOR29" s="17"/>
      <c r="FOS29" s="17"/>
      <c r="FOT29" s="17"/>
      <c r="FOU29" s="17"/>
      <c r="FOV29" s="17"/>
      <c r="FOW29" s="17"/>
      <c r="FOX29" s="17"/>
      <c r="FOY29" s="17"/>
      <c r="FOZ29" s="17"/>
      <c r="FPA29" s="17"/>
      <c r="FPB29" s="17"/>
      <c r="FPC29" s="17"/>
      <c r="FPD29" s="17"/>
      <c r="FPE29" s="17"/>
      <c r="FPF29" s="17"/>
      <c r="FPG29" s="17"/>
      <c r="FPH29" s="17"/>
      <c r="FPI29" s="17"/>
      <c r="FPJ29" s="17"/>
      <c r="FPK29" s="17"/>
      <c r="FPL29" s="17"/>
      <c r="FPM29" s="17"/>
      <c r="FPN29" s="17"/>
      <c r="FPO29" s="17"/>
      <c r="FPP29" s="17"/>
      <c r="FPQ29" s="17"/>
      <c r="FPR29" s="17"/>
      <c r="FPS29" s="17"/>
      <c r="FPT29" s="17"/>
      <c r="FPU29" s="17"/>
      <c r="FPV29" s="17"/>
      <c r="FPW29" s="17"/>
      <c r="FPX29" s="17"/>
      <c r="FPY29" s="17"/>
      <c r="FPZ29" s="17"/>
      <c r="FQA29" s="17"/>
      <c r="FQB29" s="17"/>
      <c r="FQC29" s="17"/>
      <c r="FQD29" s="17"/>
      <c r="FQE29" s="17"/>
      <c r="FQF29" s="17"/>
      <c r="FQG29" s="17"/>
      <c r="FQH29" s="17"/>
      <c r="FQI29" s="17"/>
      <c r="FQJ29" s="17"/>
      <c r="FQK29" s="17"/>
      <c r="FQL29" s="17"/>
      <c r="FQM29" s="17"/>
      <c r="FQN29" s="17"/>
      <c r="FQO29" s="17"/>
      <c r="FQP29" s="17"/>
      <c r="FQQ29" s="17"/>
      <c r="FQR29" s="17"/>
      <c r="FQS29" s="17"/>
      <c r="FQT29" s="17"/>
      <c r="FQU29" s="17"/>
      <c r="FQV29" s="17"/>
      <c r="FQW29" s="17"/>
      <c r="FQX29" s="17"/>
      <c r="FQY29" s="17"/>
      <c r="FQZ29" s="17"/>
      <c r="FRA29" s="17"/>
      <c r="FRB29" s="17"/>
      <c r="FRC29" s="17"/>
      <c r="FRD29" s="17"/>
      <c r="FRE29" s="17"/>
      <c r="FRF29" s="17"/>
      <c r="FRG29" s="17"/>
      <c r="FRH29" s="17"/>
      <c r="FRI29" s="17"/>
      <c r="FRJ29" s="17"/>
      <c r="FRK29" s="17"/>
      <c r="FRL29" s="17"/>
      <c r="FRM29" s="17"/>
      <c r="FRN29" s="17"/>
      <c r="FRO29" s="17"/>
      <c r="FRP29" s="17"/>
      <c r="FRQ29" s="17"/>
      <c r="FRR29" s="17"/>
      <c r="FRS29" s="17"/>
    </row>
    <row r="30" spans="1:4543" ht="65.25" customHeight="1" x14ac:dyDescent="0.25">
      <c r="A30" s="96" t="s">
        <v>138</v>
      </c>
      <c r="B30" s="90"/>
      <c r="C30" s="91"/>
      <c r="D30" s="91"/>
      <c r="E30" s="91"/>
      <c r="F30" s="94"/>
      <c r="G30" s="94"/>
      <c r="H30" s="94"/>
      <c r="I30" s="92"/>
      <c r="J30" s="93"/>
      <c r="K30" s="93"/>
      <c r="L30" s="89"/>
      <c r="M30" s="89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4543" ht="40.5" customHeight="1" x14ac:dyDescent="0.25">
      <c r="A31" s="88"/>
      <c r="B31" s="90"/>
      <c r="C31" s="91"/>
      <c r="D31" s="91"/>
      <c r="E31" s="91"/>
      <c r="F31" s="94"/>
      <c r="G31" s="94"/>
      <c r="H31" s="94"/>
      <c r="I31" s="92"/>
      <c r="J31" s="93"/>
      <c r="K31" s="93"/>
      <c r="L31" s="89"/>
      <c r="M31" s="89"/>
      <c r="N31" s="17"/>
      <c r="O31" s="17"/>
      <c r="P31" s="17" t="s">
        <v>142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4543" ht="37.5" customHeight="1" x14ac:dyDescent="0.25">
      <c r="A32" s="88"/>
      <c r="B32" s="90"/>
      <c r="C32" s="91"/>
      <c r="D32" s="91"/>
      <c r="E32" s="91"/>
      <c r="F32" s="94"/>
      <c r="G32" s="94"/>
      <c r="H32" s="94"/>
      <c r="I32" s="92"/>
      <c r="J32" s="93"/>
      <c r="K32" s="93"/>
      <c r="L32" s="89"/>
      <c r="M32" s="89"/>
      <c r="N32" s="17"/>
      <c r="O32" s="17"/>
      <c r="P32" s="17"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5.75" x14ac:dyDescent="0.25">
      <c r="A33" s="60"/>
      <c r="B33" s="60"/>
      <c r="C33" s="60"/>
      <c r="D33" s="60"/>
      <c r="E33" s="60"/>
      <c r="F33" s="62"/>
      <c r="G33" s="62"/>
      <c r="H33" s="62"/>
      <c r="I33" s="84"/>
      <c r="J33" s="85"/>
      <c r="K33" s="85"/>
      <c r="L33" s="63"/>
      <c r="M33" s="63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5.75" x14ac:dyDescent="0.25">
      <c r="A34" s="86" t="s">
        <v>110</v>
      </c>
      <c r="B34" s="60"/>
      <c r="C34" s="86" t="s">
        <v>55</v>
      </c>
      <c r="D34" s="112"/>
      <c r="E34" s="112"/>
      <c r="F34" s="62"/>
      <c r="G34" s="62"/>
      <c r="H34" s="62"/>
      <c r="I34" s="150" t="s">
        <v>56</v>
      </c>
      <c r="J34" s="150"/>
      <c r="K34" s="150"/>
      <c r="L34" s="151"/>
      <c r="M34" s="112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ht="15.75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87"/>
      <c r="M35" s="8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x14ac:dyDescent="0.25">
      <c r="A36" s="3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ht="8.25" customHeight="1" x14ac:dyDescent="0.25">
      <c r="A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x14ac:dyDescent="0.25">
      <c r="A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x14ac:dyDescent="0.25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x14ac:dyDescent="0.25">
      <c r="A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45" spans="1:68" x14ac:dyDescent="0.25"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54" spans="3:16" ht="9" customHeight="1" x14ac:dyDescent="0.25"/>
    <row r="55" spans="3:16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21"/>
      <c r="M55" s="121"/>
      <c r="N55" s="17"/>
      <c r="O55" s="17"/>
      <c r="P55" s="17"/>
    </row>
    <row r="56" spans="3:16" x14ac:dyDescent="0.25">
      <c r="C56" s="122"/>
      <c r="D56" s="122"/>
      <c r="E56" s="122"/>
      <c r="F56" s="17"/>
      <c r="G56" s="17"/>
      <c r="H56" s="123"/>
      <c r="I56" s="17"/>
      <c r="J56" s="17"/>
      <c r="K56" s="17"/>
      <c r="L56" s="121"/>
      <c r="M56" s="121"/>
      <c r="N56" s="17"/>
      <c r="O56" s="17"/>
      <c r="P56" s="17"/>
    </row>
    <row r="57" spans="3:16" x14ac:dyDescent="0.25">
      <c r="C57" s="121"/>
      <c r="D57" s="121"/>
      <c r="E57" s="121"/>
      <c r="F57" s="124"/>
      <c r="G57" s="17"/>
      <c r="H57" s="17"/>
      <c r="I57" s="125"/>
      <c r="J57" s="126"/>
      <c r="K57" s="17"/>
      <c r="L57" s="121"/>
      <c r="M57" s="121"/>
      <c r="N57" s="127"/>
      <c r="O57" s="17"/>
      <c r="P57" s="17"/>
    </row>
    <row r="58" spans="3:16" x14ac:dyDescent="0.25">
      <c r="C58" s="121"/>
      <c r="D58" s="121"/>
      <c r="E58" s="121"/>
      <c r="F58" s="17"/>
      <c r="G58" s="17"/>
      <c r="H58" s="118"/>
      <c r="I58" s="128"/>
      <c r="J58" s="17"/>
      <c r="K58" s="118"/>
      <c r="L58" s="121"/>
      <c r="M58" s="121"/>
      <c r="N58" s="121"/>
      <c r="O58" s="17"/>
      <c r="P58" s="17"/>
    </row>
    <row r="59" spans="3:16" x14ac:dyDescent="0.25">
      <c r="C59" s="121"/>
      <c r="D59" s="121"/>
      <c r="E59" s="121"/>
      <c r="F59" s="17"/>
      <c r="G59" s="17"/>
      <c r="H59" s="118"/>
      <c r="I59" s="128"/>
      <c r="J59" s="17"/>
      <c r="K59" s="118"/>
      <c r="L59" s="121"/>
      <c r="M59" s="121"/>
      <c r="N59" s="121"/>
      <c r="O59" s="17"/>
      <c r="P59" s="121"/>
    </row>
    <row r="60" spans="3:16" x14ac:dyDescent="0.25">
      <c r="C60" s="121"/>
      <c r="D60" s="121"/>
      <c r="E60" s="121"/>
      <c r="F60" s="17"/>
      <c r="G60" s="129"/>
      <c r="H60" s="120"/>
      <c r="I60" s="17"/>
      <c r="J60" s="130"/>
      <c r="K60" s="120"/>
      <c r="L60" s="121"/>
      <c r="M60" s="121"/>
      <c r="N60" s="120"/>
      <c r="O60" s="118"/>
      <c r="P60" s="121"/>
    </row>
    <row r="61" spans="3:16" x14ac:dyDescent="0.25">
      <c r="C61" s="121"/>
      <c r="D61" s="121"/>
      <c r="E61" s="121"/>
      <c r="F61" s="17"/>
      <c r="G61" s="17"/>
      <c r="H61" s="17"/>
      <c r="I61" s="17"/>
      <c r="J61" s="17"/>
      <c r="K61" s="17"/>
      <c r="L61" s="121"/>
      <c r="M61" s="121"/>
      <c r="N61" s="17"/>
      <c r="O61" s="17"/>
      <c r="P61" s="121"/>
    </row>
    <row r="62" spans="3:16" x14ac:dyDescent="0.25">
      <c r="C62" s="121"/>
      <c r="D62" s="121"/>
      <c r="E62" s="121"/>
      <c r="F62" s="17"/>
      <c r="G62" s="17"/>
      <c r="H62" s="118"/>
      <c r="I62" s="17"/>
      <c r="J62" s="17"/>
      <c r="K62" s="17"/>
      <c r="L62" s="121"/>
      <c r="M62" s="121"/>
      <c r="N62" s="17"/>
      <c r="O62" s="17"/>
      <c r="P62" s="121"/>
    </row>
    <row r="63" spans="3:16" x14ac:dyDescent="0.25">
      <c r="C63" s="121"/>
      <c r="D63" s="121"/>
      <c r="E63" s="121"/>
      <c r="F63" s="131"/>
      <c r="G63" s="17"/>
      <c r="H63" s="17"/>
      <c r="I63" s="132"/>
      <c r="J63" s="17"/>
      <c r="K63" s="17"/>
      <c r="L63" s="121"/>
      <c r="M63" s="121"/>
      <c r="N63" s="17"/>
      <c r="O63" s="17"/>
      <c r="P63" s="121"/>
    </row>
    <row r="64" spans="3:16" x14ac:dyDescent="0.25">
      <c r="C64" s="121"/>
      <c r="D64" s="121"/>
      <c r="E64" s="121"/>
      <c r="F64" s="17"/>
      <c r="G64" s="17"/>
      <c r="H64" s="118"/>
      <c r="I64" s="17"/>
      <c r="J64" s="17"/>
      <c r="K64" s="118"/>
      <c r="L64" s="121"/>
      <c r="M64" s="121"/>
      <c r="N64" s="118"/>
      <c r="O64" s="17"/>
      <c r="P64" s="121"/>
    </row>
    <row r="65" spans="1:16" x14ac:dyDescent="0.25">
      <c r="C65" s="121"/>
      <c r="D65" s="121"/>
      <c r="E65" s="121"/>
      <c r="F65" s="17"/>
      <c r="G65" s="17"/>
      <c r="H65" s="118"/>
      <c r="I65" s="17"/>
      <c r="J65" s="17"/>
      <c r="K65" s="17"/>
      <c r="L65" s="121"/>
      <c r="M65" s="121"/>
      <c r="N65" s="17"/>
      <c r="O65" s="17"/>
      <c r="P65" s="121"/>
    </row>
    <row r="66" spans="1:16" x14ac:dyDescent="0.25">
      <c r="C66" s="121"/>
      <c r="D66" s="121"/>
      <c r="E66" s="121"/>
      <c r="F66" s="17"/>
      <c r="G66" s="129"/>
      <c r="H66" s="120"/>
      <c r="I66" s="17"/>
      <c r="J66" s="130"/>
      <c r="K66" s="120"/>
      <c r="L66" s="121"/>
      <c r="M66" s="121"/>
      <c r="N66" s="120"/>
      <c r="O66" s="17"/>
      <c r="P66" s="121"/>
    </row>
    <row r="67" spans="1:16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21"/>
      <c r="M67" s="121"/>
      <c r="N67" s="131"/>
      <c r="O67" s="17"/>
      <c r="P67" s="121"/>
    </row>
    <row r="68" spans="1:16" x14ac:dyDescent="0.25">
      <c r="C68" s="118"/>
      <c r="D68" s="118"/>
      <c r="E68" s="118"/>
      <c r="F68" s="17"/>
      <c r="G68" s="17"/>
      <c r="H68" s="17"/>
      <c r="I68" s="17"/>
      <c r="J68" s="118"/>
      <c r="K68" s="17"/>
      <c r="L68" s="17"/>
      <c r="M68" s="17"/>
      <c r="N68" s="120"/>
      <c r="O68" s="119"/>
      <c r="P68" s="17"/>
    </row>
    <row r="69" spans="1:16" x14ac:dyDescent="0.25">
      <c r="C69" s="118"/>
      <c r="D69" s="118"/>
      <c r="E69" s="118"/>
      <c r="F69" s="17"/>
      <c r="G69" s="17"/>
      <c r="H69" s="17"/>
      <c r="I69" s="17"/>
      <c r="J69" s="17"/>
      <c r="K69" s="133"/>
      <c r="L69" s="121"/>
      <c r="M69" s="121"/>
      <c r="N69" s="121"/>
      <c r="O69" s="17"/>
      <c r="P69" s="121"/>
    </row>
    <row r="70" spans="1:16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21"/>
      <c r="M70" s="121"/>
      <c r="N70" s="17"/>
      <c r="O70" s="17"/>
      <c r="P70" s="17"/>
    </row>
    <row r="71" spans="1:16" x14ac:dyDescent="0.25">
      <c r="A71" s="42" t="s">
        <v>96</v>
      </c>
      <c r="C71" s="17"/>
      <c r="D71" s="17"/>
      <c r="E71" s="17"/>
      <c r="F71" s="17"/>
      <c r="G71" s="17"/>
      <c r="H71" s="17"/>
      <c r="I71" s="17"/>
      <c r="J71" s="17"/>
      <c r="K71" s="17"/>
      <c r="L71" s="121"/>
      <c r="M71" s="121"/>
      <c r="N71" s="17"/>
      <c r="O71" s="17"/>
      <c r="P71" s="17"/>
    </row>
    <row r="72" spans="1:16" x14ac:dyDescent="0.25">
      <c r="A72" s="42"/>
      <c r="B72" s="43"/>
      <c r="C72" s="17"/>
      <c r="D72" s="17"/>
      <c r="E72" s="17"/>
      <c r="F72" s="118"/>
      <c r="G72" s="120"/>
      <c r="H72" s="17"/>
      <c r="I72" s="17"/>
      <c r="J72" s="17"/>
      <c r="K72" s="120"/>
      <c r="L72" s="134"/>
      <c r="M72" s="134"/>
      <c r="N72" s="123"/>
      <c r="O72" s="17"/>
      <c r="P72" s="17"/>
    </row>
    <row r="73" spans="1:16" x14ac:dyDescent="0.25">
      <c r="A73" s="42"/>
      <c r="B73" s="43"/>
      <c r="C73" s="17"/>
      <c r="D73" s="17"/>
      <c r="E73" s="17"/>
      <c r="F73" s="118"/>
      <c r="G73" s="120"/>
      <c r="H73" s="17"/>
      <c r="I73" s="17"/>
      <c r="J73" s="17"/>
      <c r="K73" s="120"/>
      <c r="L73" s="134"/>
      <c r="M73" s="134"/>
      <c r="N73" s="123"/>
      <c r="O73" s="17"/>
      <c r="P73" s="17"/>
    </row>
    <row r="74" spans="1:16" x14ac:dyDescent="0.25">
      <c r="F74" s="37"/>
    </row>
  </sheetData>
  <mergeCells count="4">
    <mergeCell ref="A1:L1"/>
    <mergeCell ref="A2:L2"/>
    <mergeCell ref="A3:L3"/>
    <mergeCell ref="I34:L34"/>
  </mergeCells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20</vt:i4>
      </vt:variant>
    </vt:vector>
  </HeadingPairs>
  <TitlesOfParts>
    <vt:vector size="32" baseType="lpstr">
      <vt:lpstr>CXP - AGOSTO - 2023   </vt:lpstr>
      <vt:lpstr>C X P - AGOSTO-2023. CGR    </vt:lpstr>
      <vt:lpstr>C X P - AGOSTO- 2023     </vt:lpstr>
      <vt:lpstr>CXP - JULIO - 2023   </vt:lpstr>
      <vt:lpstr>C X P - JULIO- 2023. CGR     </vt:lpstr>
      <vt:lpstr>C X P - JULIO- 2023    </vt:lpstr>
      <vt:lpstr>CXP - JUNIO - 2023  </vt:lpstr>
      <vt:lpstr>C X P - JUNIO- 2023.CGR   </vt:lpstr>
      <vt:lpstr>C X P - JUNIO- 2023   </vt:lpstr>
      <vt:lpstr>CXP - MAYO - 2023 </vt:lpstr>
      <vt:lpstr>C X P - MAYO- 2023.CGR  </vt:lpstr>
      <vt:lpstr>C X P - MAYO- 2023  </vt:lpstr>
      <vt:lpstr>'C X P - AGOSTO- 2023     '!Área_de_impresión</vt:lpstr>
      <vt:lpstr>'C X P - AGOSTO-2023. CGR    '!Área_de_impresión</vt:lpstr>
      <vt:lpstr>'C X P - JULIO- 2023    '!Área_de_impresión</vt:lpstr>
      <vt:lpstr>'C X P - JULIO- 2023. CGR     '!Área_de_impresión</vt:lpstr>
      <vt:lpstr>'C X P - JUNIO- 2023   '!Área_de_impresión</vt:lpstr>
      <vt:lpstr>'C X P - JUNIO- 2023.CGR   '!Área_de_impresión</vt:lpstr>
      <vt:lpstr>'C X P - MAYO- 2023  '!Área_de_impresión</vt:lpstr>
      <vt:lpstr>'C X P - MAYO- 2023.CGR  '!Área_de_impresión</vt:lpstr>
      <vt:lpstr>'CXP - AGOSTO - 2023   '!Área_de_impresión</vt:lpstr>
      <vt:lpstr>'CXP - JULIO - 2023   '!Área_de_impresión</vt:lpstr>
      <vt:lpstr>'CXP - JUNIO - 2023  '!Área_de_impresión</vt:lpstr>
      <vt:lpstr>'CXP - MAYO - 2023 '!Área_de_impresión</vt:lpstr>
      <vt:lpstr>'C X P - AGOSTO- 2023     '!Títulos_a_imprimir</vt:lpstr>
      <vt:lpstr>'C X P - AGOSTO-2023. CGR    '!Títulos_a_imprimir</vt:lpstr>
      <vt:lpstr>'C X P - JULIO- 2023    '!Títulos_a_imprimir</vt:lpstr>
      <vt:lpstr>'C X P - JULIO- 2023. CGR     '!Títulos_a_imprimir</vt:lpstr>
      <vt:lpstr>'C X P - JUNIO- 2023   '!Títulos_a_imprimir</vt:lpstr>
      <vt:lpstr>'C X P - JUNIO- 2023.CGR   '!Títulos_a_imprimir</vt:lpstr>
      <vt:lpstr>'C X P - MAYO- 2023  '!Títulos_a_imprimir</vt:lpstr>
      <vt:lpstr>'C X P - MAYO- 2023.CGR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ramirez</dc:creator>
  <cp:lastModifiedBy>Mailen Ramírez</cp:lastModifiedBy>
  <cp:lastPrinted>2023-09-01T18:29:53Z</cp:lastPrinted>
  <dcterms:created xsi:type="dcterms:W3CDTF">2016-02-10T06:24:54Z</dcterms:created>
  <dcterms:modified xsi:type="dcterms:W3CDTF">2023-09-01T20:44:48Z</dcterms:modified>
</cp:coreProperties>
</file>