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29\coniaf\Contabilidad\Dell Compartido\CUENTAS POR PAGAR, AÑO 2022-2023\"/>
    </mc:Choice>
  </mc:AlternateContent>
  <xr:revisionPtr revIDLastSave="0" documentId="13_ncr:1_{D31D14B7-D1DF-4D50-BF5D-554BC37D27F6}" xr6:coauthVersionLast="47" xr6:coauthVersionMax="47" xr10:uidLastSave="{00000000-0000-0000-0000-000000000000}"/>
  <bookViews>
    <workbookView xWindow="-105" yWindow="0" windowWidth="28800" windowHeight="15465" activeTab="2" xr2:uid="{00000000-000D-0000-FFFF-FFFF00000000}"/>
  </bookViews>
  <sheets>
    <sheet name="CXP - MAYO - 2023 " sheetId="325" r:id="rId1"/>
    <sheet name="C X P - MAYO- 2023.CGR  " sheetId="324" r:id="rId2"/>
    <sheet name="C X P - MAYO- 2023  " sheetId="323" r:id="rId3"/>
  </sheets>
  <externalReferences>
    <externalReference r:id="rId4"/>
  </externalReferences>
  <definedNames>
    <definedName name="_xlnm._FilterDatabase" localSheetId="2" hidden="1">'C X P - MAYO- 2023  '!$A$5:$FRS$29</definedName>
    <definedName name="_xlnm._FilterDatabase" localSheetId="1" hidden="1">'C X P - MAYO- 2023.CGR  '!$A$6:$FNV$31</definedName>
    <definedName name="_xlnm._FilterDatabase" localSheetId="0" hidden="1">'CXP - MAYO - 2023 '!$A$6:$K$14</definedName>
    <definedName name="_xlnm.Print_Area" localSheetId="2">'C X P - MAYO- 2023  '!$A$1:$L$34</definedName>
    <definedName name="_xlnm.Print_Area" localSheetId="1">'C X P - MAYO- 2023.CGR  '!$C$1:$J$34</definedName>
    <definedName name="_xlnm.Print_Area" localSheetId="0">'CXP - MAYO - 2023 '!$A$1:$K$19</definedName>
    <definedName name="_xlnm.Print_Titles" localSheetId="2">'C X P - MAYO- 2023  '!$1:$5</definedName>
    <definedName name="_xlnm.Print_Titles" localSheetId="1">'C X P - MAYO- 2023.CGR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25" l="1"/>
  <c r="G10" i="325"/>
  <c r="G11" i="325"/>
  <c r="G9" i="325"/>
  <c r="H22" i="323"/>
  <c r="H28" i="323" l="1"/>
  <c r="F28" i="323"/>
  <c r="G15" i="325"/>
  <c r="E15" i="325"/>
  <c r="G12" i="325"/>
  <c r="G7" i="325"/>
  <c r="H23" i="324"/>
  <c r="G23" i="324"/>
  <c r="F23" i="324"/>
  <c r="E23" i="324"/>
  <c r="D23" i="324"/>
  <c r="C23" i="324"/>
  <c r="H22" i="324"/>
  <c r="G22" i="324"/>
  <c r="F22" i="324"/>
  <c r="E22" i="324"/>
  <c r="D22" i="324"/>
  <c r="C22" i="324"/>
  <c r="I21" i="324"/>
  <c r="H21" i="324"/>
  <c r="G21" i="324"/>
  <c r="F21" i="324"/>
  <c r="E21" i="324"/>
  <c r="D21" i="324"/>
  <c r="C21" i="324"/>
  <c r="I20" i="324"/>
  <c r="H20" i="324"/>
  <c r="G20" i="324"/>
  <c r="F20" i="324"/>
  <c r="E20" i="324"/>
  <c r="D20" i="324"/>
  <c r="C20" i="324"/>
  <c r="I19" i="324"/>
  <c r="H19" i="324"/>
  <c r="G19" i="324"/>
  <c r="F19" i="324"/>
  <c r="E19" i="324"/>
  <c r="D19" i="324"/>
  <c r="C19" i="324"/>
  <c r="I18" i="324"/>
  <c r="H18" i="324"/>
  <c r="G18" i="324"/>
  <c r="F18" i="324"/>
  <c r="E18" i="324"/>
  <c r="D18" i="324"/>
  <c r="C18" i="324"/>
  <c r="I17" i="324"/>
  <c r="H17" i="324"/>
  <c r="G17" i="324"/>
  <c r="F17" i="324"/>
  <c r="E17" i="324"/>
  <c r="D17" i="324"/>
  <c r="C17" i="324"/>
  <c r="I16" i="324"/>
  <c r="H16" i="324"/>
  <c r="G16" i="324"/>
  <c r="F16" i="324"/>
  <c r="E16" i="324"/>
  <c r="D16" i="324"/>
  <c r="C16" i="324"/>
  <c r="I15" i="324"/>
  <c r="H15" i="324"/>
  <c r="G15" i="324"/>
  <c r="F15" i="324"/>
  <c r="E15" i="324"/>
  <c r="D15" i="324"/>
  <c r="C15" i="324"/>
  <c r="I14" i="324"/>
  <c r="H14" i="324"/>
  <c r="G14" i="324"/>
  <c r="F14" i="324"/>
  <c r="E14" i="324"/>
  <c r="D14" i="324"/>
  <c r="C14" i="324"/>
  <c r="I13" i="324"/>
  <c r="H13" i="324"/>
  <c r="G13" i="324"/>
  <c r="F13" i="324"/>
  <c r="E13" i="324"/>
  <c r="D13" i="324"/>
  <c r="C13" i="324"/>
  <c r="I12" i="324"/>
  <c r="H12" i="324"/>
  <c r="G12" i="324"/>
  <c r="F12" i="324"/>
  <c r="E12" i="324"/>
  <c r="D12" i="324"/>
  <c r="C12" i="324"/>
  <c r="I11" i="324"/>
  <c r="H11" i="324"/>
  <c r="G11" i="324"/>
  <c r="F11" i="324"/>
  <c r="E11" i="324"/>
  <c r="D11" i="324"/>
  <c r="C11" i="324"/>
  <c r="I10" i="324"/>
  <c r="H10" i="324"/>
  <c r="G10" i="324"/>
  <c r="F10" i="324"/>
  <c r="E10" i="324"/>
  <c r="D10" i="324"/>
  <c r="C10" i="324"/>
  <c r="I9" i="324"/>
  <c r="H9" i="324"/>
  <c r="G9" i="324"/>
  <c r="F9" i="324"/>
  <c r="E9" i="324"/>
  <c r="D9" i="324"/>
  <c r="C9" i="324"/>
  <c r="I8" i="324"/>
  <c r="H8" i="324"/>
  <c r="G8" i="324"/>
  <c r="F8" i="324"/>
  <c r="E8" i="324"/>
  <c r="D8" i="324"/>
  <c r="C8" i="324"/>
  <c r="I7" i="324"/>
  <c r="H7" i="324"/>
  <c r="G7" i="324"/>
  <c r="F7" i="324"/>
  <c r="E7" i="324"/>
  <c r="D7" i="324"/>
  <c r="C7" i="324"/>
  <c r="G29" i="323"/>
  <c r="D29" i="323"/>
  <c r="H27" i="323"/>
  <c r="H26" i="323"/>
  <c r="H25" i="323"/>
  <c r="H24" i="323"/>
  <c r="H23" i="323"/>
  <c r="H20" i="323"/>
  <c r="H19" i="323"/>
  <c r="H18" i="323"/>
  <c r="H17" i="323"/>
  <c r="H15" i="323"/>
  <c r="H14" i="323"/>
  <c r="H13" i="323"/>
  <c r="H12" i="323"/>
  <c r="H11" i="323"/>
  <c r="H10" i="323"/>
  <c r="H9" i="323"/>
  <c r="H8" i="323"/>
  <c r="H7" i="323"/>
  <c r="H6" i="323"/>
  <c r="G31" i="324" l="1"/>
  <c r="H31" i="324"/>
  <c r="I31" i="324"/>
  <c r="F29" i="323"/>
  <c r="H29" i="323"/>
</calcChain>
</file>

<file path=xl/sharedStrings.xml><?xml version="1.0" encoding="utf-8"?>
<sst xmlns="http://schemas.openxmlformats.org/spreadsheetml/2006/main" count="241" uniqueCount="149">
  <si>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</si>
  <si>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</si>
  <si>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</si>
  <si>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</si>
  <si>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</si>
  <si>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</si>
  <si>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</si>
  <si>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</si>
  <si>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</si>
  <si>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</si>
  <si>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</si>
  <si>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</si>
  <si>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</si>
  <si>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</si>
  <si>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</si>
  <si>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</si>
  <si>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</si>
  <si>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</si>
  <si>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</si>
  <si>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</si>
  <si>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</si>
  <si>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</si>
  <si>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</si>
  <si>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</si>
  <si>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</si>
  <si>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</si>
  <si>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</si>
  <si>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</si>
  <si>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</si>
  <si>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</si>
  <si>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</si>
  <si>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</si>
  <si>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</si>
  <si>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</si>
  <si>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</si>
  <si>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</si>
  <si>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</si>
  <si>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</si>
  <si>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</si>
  <si>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</si>
  <si>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</si>
  <si>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</si>
  <si>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</si>
  <si>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</si>
  <si>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</si>
  <si>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</si>
  <si>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</si>
  <si>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</si>
  <si>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</si>
  <si>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</si>
  <si>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</si>
  <si>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</si>
  <si>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</si>
  <si>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</si>
  <si>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</si>
  <si>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</si>
  <si>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</si>
  <si>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</si>
  <si>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</si>
  <si>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</si>
  <si>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</si>
  <si>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</si>
  <si>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</si>
  <si>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</si>
  <si>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</si>
  <si>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</si>
  <si>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</si>
  <si>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</si>
  <si>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</si>
  <si>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</si>
  <si>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</si>
  <si>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</si>
  <si>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</si>
  <si>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</si>
  <si>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</si>
  <si>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</si>
  <si>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</si>
  <si>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</si>
  <si>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</si>
  <si>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</si>
  <si>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</si>
  <si>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</si>
  <si>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</si>
  <si>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</si>
  <si>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</si>
  <si>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</si>
  <si>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</si>
  <si>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</si>
  <si>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</si>
  <si>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</si>
  <si>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</si>
  <si>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</si>
  <si>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</si>
  <si>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</si>
  <si>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</si>
  <si>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</si>
  <si>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</si>
  <si>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</si>
  <si>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</si>
  <si>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</si>
  <si>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</si>
  <si>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</si>
  <si>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</si>
  <si>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</si>
  <si>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</si>
  <si>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</si>
  <si>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</si>
  <si>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</si>
  <si>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</si>
  <si>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</si>
  <si>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</si>
  <si>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 xml:space="preserve">LIRIANO DISLA LIDICA, SRL., </t>
  </si>
  <si>
    <t>Servicios de mantenimiento de los A/A de la Institucion.</t>
  </si>
  <si>
    <t>AUTO SERVICIO AUTOMOTRIZ INTELIGENTE RD SAI RD</t>
  </si>
  <si>
    <t>Servicios de mantenimiento y reparacion de los vehiculos marca Nissan Frontier, 2 Nissan QASHQAI, Chevrolet Colorado, Mazda BT-50 y Hyundai Veracruz y Chevrolet CMV.</t>
  </si>
  <si>
    <t>CONTRATO 007-2022</t>
  </si>
  <si>
    <t>Servicios de gestion, apoyo administrativo y logística para el desarroloo del proyecto "Actualización para la Innovación Tecnológica y Competitividad del Sector Agroexportador de la RD".</t>
  </si>
  <si>
    <t>CONTRATO 008-2022</t>
  </si>
  <si>
    <t>MARIA ISABEL GOMEZ CARDONA DE FARIAS</t>
  </si>
  <si>
    <t>Servicios de catering para las diferentes actividades a realizarse en la institución.</t>
  </si>
  <si>
    <t>CONTRATO 006-2022</t>
  </si>
  <si>
    <t>CONTRATO 005-2022</t>
  </si>
  <si>
    <t xml:space="preserve">                                                                                                     DIRECCION UNIDADES DE UNIDADES INTERNA GUBERNAMENTAL</t>
  </si>
  <si>
    <t>LIRIANO DISLA LIDICA, SRL.</t>
  </si>
  <si>
    <t>CONTRATO 001-2022</t>
  </si>
  <si>
    <t>RICHARD MANUEL PERALTA DECAMPS</t>
  </si>
  <si>
    <t>Consultoría legal para la elaboración dde Reglamentos subsidiaqrios de la Ley No. 251-12.</t>
  </si>
  <si>
    <t>CONTRATO 012-2022</t>
  </si>
  <si>
    <t>MULTIPERFORM, SRL.</t>
  </si>
  <si>
    <t>Servicios de consultoria para la creación de un documento contentivo de Políticas Públicas con cinco (5) tareas tematicas, las cuales estan descritas en el Art. 2 de dicho contrato.</t>
  </si>
  <si>
    <t>05//12/2022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</si>
  <si>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</si>
  <si>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</si>
  <si>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</si>
  <si>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</si>
  <si>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</si>
  <si>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</si>
  <si>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 xml:space="preserve">CONTRATO 008-2022/ ADENDUM 001-2023 </t>
  </si>
  <si>
    <t>Nota: * Fondos Internos</t>
  </si>
  <si>
    <t>CONTRATO 001-2023</t>
  </si>
  <si>
    <t>V ENERGY, S.A.</t>
  </si>
  <si>
    <t>Adquisicion de combustible (gasolina y diesel) para ser utilizados en la operaciones de la institucion.</t>
  </si>
  <si>
    <t>.</t>
  </si>
  <si>
    <t>ADENDUM</t>
  </si>
  <si>
    <t>MONTO CONTRATADO</t>
  </si>
  <si>
    <t>MONTO PENDIENTE</t>
  </si>
  <si>
    <t xml:space="preserve">                                           MAYO 2023                                                                                                                                                                             </t>
  </si>
  <si>
    <t>MAYO 2023</t>
  </si>
  <si>
    <t xml:space="preserve">             MAYO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</si>
</sst>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14" fontId="22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4" fillId="2" borderId="0" xfId="0" applyFont="1" applyFill="1"/>
    <xf numFmtId="0" fontId="24" fillId="0" borderId="0" xfId="0" applyFont="1"/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43" fontId="24" fillId="2" borderId="2" xfId="1" applyFont="1" applyFill="1" applyBorder="1" applyAlignment="1">
      <alignment horizontal="right"/>
    </xf>
    <xf numFmtId="0" fontId="24" fillId="2" borderId="2" xfId="0" applyFont="1" applyFill="1" applyBorder="1" applyAlignment="1">
      <alignment horizontal="left"/>
    </xf>
    <xf numFmtId="14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3" fontId="24" fillId="2" borderId="2" xfId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/>
    </xf>
    <xf numFmtId="14" fontId="24" fillId="2" borderId="2" xfId="0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left" vertical="center" wrapText="1"/>
    </xf>
    <xf numFmtId="43" fontId="26" fillId="2" borderId="2" xfId="1" applyFont="1" applyFill="1" applyBorder="1" applyAlignment="1">
      <alignment horizontal="right"/>
    </xf>
    <xf numFmtId="43" fontId="26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4" fillId="2" borderId="2" xfId="0" applyNumberFormat="1" applyFont="1" applyFill="1" applyBorder="1" applyAlignment="1">
      <alignment horizontal="left"/>
    </xf>
    <xf numFmtId="0" fontId="27" fillId="2" borderId="2" xfId="0" applyFont="1" applyFill="1" applyBorder="1" applyAlignment="1">
      <alignment horizontal="center"/>
    </xf>
    <xf numFmtId="0" fontId="24" fillId="2" borderId="2" xfId="0" applyFont="1" applyFill="1" applyBorder="1"/>
    <xf numFmtId="0" fontId="24" fillId="2" borderId="2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43" fontId="22" fillId="4" borderId="2" xfId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0" fillId="2" borderId="2" xfId="0" applyFont="1" applyFill="1" applyBorder="1"/>
    <xf numFmtId="0" fontId="30" fillId="2" borderId="2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43" fontId="31" fillId="2" borderId="2" xfId="1" applyFont="1" applyFill="1" applyBorder="1" applyAlignment="1">
      <alignment horizontal="right" wrapText="1"/>
    </xf>
    <xf numFmtId="14" fontId="30" fillId="2" borderId="2" xfId="0" applyNumberFormat="1" applyFont="1" applyFill="1" applyBorder="1" applyAlignment="1">
      <alignment horizontal="left"/>
    </xf>
    <xf numFmtId="14" fontId="30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12" fillId="2" borderId="2" xfId="1" applyFont="1" applyFill="1" applyBorder="1" applyAlignment="1"/>
    <xf numFmtId="43" fontId="31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17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72A3-7310-472C-AA05-3FACC4438644}">
  <dimension ref="A1:N22"/>
  <sheetViews>
    <sheetView topLeftCell="B9" zoomScaleNormal="100" workbookViewId="0"/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131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135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146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31.5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39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34.5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BDB6-2A43-4934-9B46-AC97D4B84120}">
  <sheetPr>
    <pageSetUpPr fitToPage="1"/>
  </sheetPr>
  <dimension ref="A2:FUL37"/>
  <sheetViews>
    <sheetView topLeftCell="C21" zoomScaleNormal="100" zoomScaleSheetLayoutView="100" zoomScalePageLayoutView="85" workbookViewId="0">
      <selection activeCell="N6" sqref="N6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134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147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33.75" customHeight="1" x14ac:dyDescent="0.25">
      <c r="A24" s="44"/>
      <c r="B24" s="44"/>
      <c r="C24" s="2" t="s">
        <v>124</v>
      </c>
      <c r="D24" s="97">
        <v>44722</v>
      </c>
      <c r="E24" s="59" t="s">
        <v>125</v>
      </c>
      <c r="F24" s="59" t="s">
        <v>126</v>
      </c>
      <c r="G24" s="46"/>
      <c r="H24" s="46"/>
      <c r="I24" s="57">
        <v>0</v>
      </c>
      <c r="J24" s="1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39.75" customHeight="1" x14ac:dyDescent="0.25">
      <c r="A25" s="44"/>
      <c r="B25" s="44"/>
      <c r="C25" s="2" t="s">
        <v>121</v>
      </c>
      <c r="D25" s="58">
        <v>44833</v>
      </c>
      <c r="E25" s="15" t="s">
        <v>123</v>
      </c>
      <c r="F25" s="59" t="s">
        <v>112</v>
      </c>
      <c r="G25" s="46"/>
      <c r="H25" s="46"/>
      <c r="I25" s="98">
        <v>64800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57" customHeight="1" x14ac:dyDescent="0.25">
      <c r="A26" s="44"/>
      <c r="B26" s="44"/>
      <c r="C26" s="2" t="s">
        <v>120</v>
      </c>
      <c r="D26" s="4">
        <v>44846</v>
      </c>
      <c r="E26" s="15" t="s">
        <v>105</v>
      </c>
      <c r="F26" s="59" t="s">
        <v>116</v>
      </c>
      <c r="G26" s="46"/>
      <c r="H26" s="46"/>
      <c r="I26" s="3">
        <v>1600000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5.75" customHeight="1" x14ac:dyDescent="0.25">
      <c r="A27" s="44"/>
      <c r="B27" s="44"/>
      <c r="C27" s="2" t="s">
        <v>115</v>
      </c>
      <c r="D27" s="4">
        <v>44841</v>
      </c>
      <c r="E27" s="15" t="s">
        <v>113</v>
      </c>
      <c r="F27" s="59" t="s">
        <v>114</v>
      </c>
      <c r="G27" s="46"/>
      <c r="H27" s="46"/>
      <c r="I27" s="3">
        <v>165447.4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36.75" customHeight="1" x14ac:dyDescent="0.25">
      <c r="A28" s="44"/>
      <c r="B28" s="44"/>
      <c r="C28" s="2" t="s">
        <v>117</v>
      </c>
      <c r="D28" s="4">
        <v>44848</v>
      </c>
      <c r="E28" s="15" t="s">
        <v>118</v>
      </c>
      <c r="F28" s="59" t="s">
        <v>119</v>
      </c>
      <c r="G28" s="46"/>
      <c r="H28" s="46"/>
      <c r="I28" s="3">
        <v>5523.38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2.75" customHeight="1" x14ac:dyDescent="0.25">
      <c r="A29" s="44"/>
      <c r="B29" s="44"/>
      <c r="C29" s="2" t="s">
        <v>127</v>
      </c>
      <c r="D29" s="4">
        <v>44907</v>
      </c>
      <c r="E29" s="15" t="s">
        <v>128</v>
      </c>
      <c r="F29" s="59" t="s">
        <v>129</v>
      </c>
      <c r="G29" s="46"/>
      <c r="H29" s="46"/>
      <c r="I29" s="3">
        <v>1917702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1.25" customHeight="1" x14ac:dyDescent="0.25">
      <c r="A30" s="44"/>
      <c r="B30" s="44"/>
      <c r="C30" s="2" t="s">
        <v>139</v>
      </c>
      <c r="D30" s="4">
        <v>45044</v>
      </c>
      <c r="E30" s="114" t="s">
        <v>140</v>
      </c>
      <c r="F30" s="59" t="s">
        <v>141</v>
      </c>
      <c r="G30" s="46"/>
      <c r="H30" s="46"/>
      <c r="I30" s="3">
        <v>506000</v>
      </c>
      <c r="J30" s="3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s="30" customFormat="1" ht="44.25" customHeight="1" x14ac:dyDescent="0.25">
      <c r="A31" s="44"/>
      <c r="B31" s="44"/>
      <c r="C31" s="2"/>
      <c r="D31" s="4"/>
      <c r="E31" s="22"/>
      <c r="F31" s="20" t="s">
        <v>54</v>
      </c>
      <c r="G31" s="21">
        <f>SUM(G7:G23)</f>
        <v>2260801.4300000002</v>
      </c>
      <c r="H31" s="21">
        <f>SUM(H7:H23)</f>
        <v>0</v>
      </c>
      <c r="I31" s="21">
        <f>SUM(I7:I30)</f>
        <v>6467300.21</v>
      </c>
      <c r="J31" s="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</row>
    <row r="32" spans="1:4442" ht="48" customHeight="1" x14ac:dyDescent="0.25">
      <c r="C32" s="26"/>
      <c r="D32" s="28"/>
      <c r="E32" s="26"/>
      <c r="F32" s="26"/>
      <c r="G32" s="27"/>
      <c r="H32" s="27"/>
      <c r="I32" s="27"/>
      <c r="J32" s="50"/>
      <c r="K32" s="17"/>
    </row>
    <row r="33" spans="3:11" ht="25.5" customHeight="1" x14ac:dyDescent="0.25">
      <c r="C33" s="41" t="s">
        <v>108</v>
      </c>
      <c r="D33" s="49"/>
      <c r="E33" s="26"/>
      <c r="F33" s="41" t="s">
        <v>55</v>
      </c>
      <c r="G33" s="27"/>
      <c r="H33" s="27"/>
      <c r="I33" s="27"/>
      <c r="J33" s="148" t="s">
        <v>56</v>
      </c>
      <c r="K33" s="49"/>
    </row>
    <row r="34" spans="3:11" x14ac:dyDescent="0.25">
      <c r="J34" s="148"/>
      <c r="K34" s="17"/>
    </row>
    <row r="35" spans="3:11" x14ac:dyDescent="0.25">
      <c r="C35" s="36"/>
      <c r="K35" s="17"/>
    </row>
    <row r="36" spans="3:11" ht="8.25" customHeight="1" x14ac:dyDescent="0.25">
      <c r="C36" s="16"/>
      <c r="K36" s="17"/>
    </row>
    <row r="37" spans="3:11" x14ac:dyDescent="0.25">
      <c r="C37" s="16"/>
      <c r="K37" s="17"/>
    </row>
  </sheetData>
  <mergeCells count="5">
    <mergeCell ref="C2:J2"/>
    <mergeCell ref="C3:J3"/>
    <mergeCell ref="C4:J4"/>
    <mergeCell ref="C5:J5"/>
    <mergeCell ref="J33:J34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A3EF-72F6-48FA-99B5-141BDE3B2CCC}">
  <dimension ref="A1:FRS74"/>
  <sheetViews>
    <sheetView tabSelected="1" topLeftCell="A14" zoomScale="70" zoomScaleNormal="70" zoomScaleSheetLayoutView="70" zoomScalePageLayoutView="70" workbookViewId="0">
      <selection activeCell="O6" sqref="O6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33" customHeight="1" x14ac:dyDescent="0.25">
      <c r="A4" s="135"/>
      <c r="B4" s="136"/>
      <c r="C4" s="136"/>
      <c r="D4" s="135" t="s">
        <v>148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144</v>
      </c>
      <c r="E5" s="66" t="s">
        <v>143</v>
      </c>
      <c r="F5" s="64" t="s">
        <v>145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67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67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68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67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132</v>
      </c>
      <c r="R9" s="17"/>
      <c r="S9" s="17"/>
      <c r="T9" s="17"/>
    </row>
    <row r="10" spans="1:249" ht="60" customHeight="1" x14ac:dyDescent="0.25">
      <c r="A10" s="68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67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67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67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67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67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67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67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67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67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67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67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68" t="s">
        <v>136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0" customHeight="1" x14ac:dyDescent="0.25">
      <c r="A23" s="82" t="s">
        <v>121</v>
      </c>
      <c r="B23" s="74" t="s">
        <v>111</v>
      </c>
      <c r="C23" s="83" t="s">
        <v>112</v>
      </c>
      <c r="D23" s="115">
        <v>162000</v>
      </c>
      <c r="E23" s="83"/>
      <c r="F23" s="69">
        <v>64800</v>
      </c>
      <c r="G23" s="79"/>
      <c r="H23" s="69">
        <f t="shared" ref="H23:H25" si="1">F23-G23</f>
        <v>64800</v>
      </c>
      <c r="I23" s="80" t="s">
        <v>107</v>
      </c>
      <c r="J23" s="75">
        <v>44774</v>
      </c>
      <c r="K23" s="75">
        <v>44833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78" customHeight="1" x14ac:dyDescent="0.25">
      <c r="A24" s="82" t="s">
        <v>120</v>
      </c>
      <c r="B24" s="74" t="s">
        <v>105</v>
      </c>
      <c r="C24" s="83" t="s">
        <v>116</v>
      </c>
      <c r="D24" s="115">
        <v>4000000</v>
      </c>
      <c r="E24" s="83"/>
      <c r="F24" s="69">
        <v>1600000</v>
      </c>
      <c r="G24" s="79"/>
      <c r="H24" s="69">
        <f t="shared" si="1"/>
        <v>1600000</v>
      </c>
      <c r="I24" s="80" t="s">
        <v>107</v>
      </c>
      <c r="J24" s="75">
        <v>44805</v>
      </c>
      <c r="K24" s="75">
        <v>44846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4.75" customHeight="1" x14ac:dyDescent="0.25">
      <c r="A25" s="82" t="s">
        <v>115</v>
      </c>
      <c r="B25" s="74" t="s">
        <v>113</v>
      </c>
      <c r="C25" s="83" t="s">
        <v>114</v>
      </c>
      <c r="D25" s="115">
        <v>775000</v>
      </c>
      <c r="E25" s="83"/>
      <c r="F25" s="69">
        <v>281795.40000000002</v>
      </c>
      <c r="G25" s="79">
        <v>116348</v>
      </c>
      <c r="H25" s="69">
        <f t="shared" si="1"/>
        <v>165447.40000000002</v>
      </c>
      <c r="I25" s="80"/>
      <c r="J25" s="75">
        <v>44831</v>
      </c>
      <c r="K25" s="75">
        <v>44841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70.5" customHeight="1" x14ac:dyDescent="0.4">
      <c r="A26" s="83" t="s">
        <v>137</v>
      </c>
      <c r="B26" s="74" t="s">
        <v>118</v>
      </c>
      <c r="C26" s="83" t="s">
        <v>119</v>
      </c>
      <c r="D26" s="116">
        <v>320000</v>
      </c>
      <c r="E26" s="83"/>
      <c r="F26" s="69">
        <v>5523.38</v>
      </c>
      <c r="G26" s="79"/>
      <c r="H26" s="69">
        <f>F26-G26</f>
        <v>5523.38</v>
      </c>
      <c r="I26" s="80"/>
      <c r="J26" s="75">
        <v>44835</v>
      </c>
      <c r="K26" s="75">
        <v>44848</v>
      </c>
      <c r="L26" s="81"/>
      <c r="M26" s="1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85.5" customHeight="1" x14ac:dyDescent="0.25">
      <c r="A27" s="82" t="s">
        <v>127</v>
      </c>
      <c r="B27" s="74" t="s">
        <v>128</v>
      </c>
      <c r="C27" s="83" t="s">
        <v>129</v>
      </c>
      <c r="D27" s="115">
        <v>4794255</v>
      </c>
      <c r="E27" s="83"/>
      <c r="F27" s="69">
        <v>1917702</v>
      </c>
      <c r="G27" s="79"/>
      <c r="H27" s="69">
        <f>F27-G27</f>
        <v>1917702</v>
      </c>
      <c r="I27" s="80" t="s">
        <v>107</v>
      </c>
      <c r="J27" s="75" t="s">
        <v>130</v>
      </c>
      <c r="K27" s="75">
        <v>44907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67.5" customHeight="1" x14ac:dyDescent="0.25">
      <c r="A28" s="82" t="s">
        <v>139</v>
      </c>
      <c r="B28" s="74" t="s">
        <v>140</v>
      </c>
      <c r="C28" s="83" t="s">
        <v>141</v>
      </c>
      <c r="D28" s="115">
        <v>1265000</v>
      </c>
      <c r="E28" s="83"/>
      <c r="F28" s="69">
        <f>D28</f>
        <v>1265000</v>
      </c>
      <c r="G28" s="79">
        <v>759000</v>
      </c>
      <c r="H28" s="69">
        <f>F28-G28</f>
        <v>506000</v>
      </c>
      <c r="I28" s="80" t="s">
        <v>107</v>
      </c>
      <c r="J28" s="75">
        <v>45005</v>
      </c>
      <c r="K28" s="75">
        <v>45044</v>
      </c>
      <c r="L28" s="81"/>
      <c r="M28" s="8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7" customHeight="1" x14ac:dyDescent="0.25">
      <c r="A29" s="103"/>
      <c r="B29" s="104"/>
      <c r="C29" s="105" t="s">
        <v>54</v>
      </c>
      <c r="D29" s="117">
        <f>SUM(D6:D28)</f>
        <v>11471455</v>
      </c>
      <c r="E29" s="105"/>
      <c r="F29" s="106">
        <f>SUM(F6:F28)</f>
        <v>7342648.21</v>
      </c>
      <c r="G29" s="106">
        <f>SUM(G6:G28)</f>
        <v>875348</v>
      </c>
      <c r="H29" s="106">
        <f>SUM(H6:H28)</f>
        <v>6467300.21</v>
      </c>
      <c r="I29" s="107"/>
      <c r="J29" s="108"/>
      <c r="K29" s="108"/>
      <c r="L29" s="109"/>
      <c r="M29" s="10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65.25" customHeight="1" x14ac:dyDescent="0.25">
      <c r="A30" s="96" t="s">
        <v>138</v>
      </c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40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 t="s">
        <v>142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37.5" customHeight="1" x14ac:dyDescent="0.25">
      <c r="A32" s="88"/>
      <c r="B32" s="90"/>
      <c r="C32" s="91"/>
      <c r="D32" s="91"/>
      <c r="E32" s="91"/>
      <c r="F32" s="94"/>
      <c r="G32" s="94"/>
      <c r="H32" s="94"/>
      <c r="I32" s="92"/>
      <c r="J32" s="93"/>
      <c r="K32" s="93"/>
      <c r="L32" s="89"/>
      <c r="M32" s="89"/>
      <c r="N32" s="17"/>
      <c r="O32" s="17"/>
      <c r="P32" s="17"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2"/>
      <c r="G33" s="62"/>
      <c r="H33" s="62"/>
      <c r="I33" s="84"/>
      <c r="J33" s="85"/>
      <c r="K33" s="85"/>
      <c r="L33" s="63"/>
      <c r="M33" s="6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6" t="s">
        <v>110</v>
      </c>
      <c r="B34" s="60"/>
      <c r="C34" s="86" t="s">
        <v>55</v>
      </c>
      <c r="D34" s="112"/>
      <c r="E34" s="112"/>
      <c r="F34" s="62"/>
      <c r="G34" s="62"/>
      <c r="H34" s="62"/>
      <c r="I34" s="150" t="s">
        <v>56</v>
      </c>
      <c r="J34" s="150"/>
      <c r="K34" s="150"/>
      <c r="L34" s="151"/>
      <c r="M34" s="11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2"/>
      <c r="D56" s="122"/>
      <c r="E56" s="122"/>
      <c r="F56" s="17"/>
      <c r="G56" s="17"/>
      <c r="H56" s="123"/>
      <c r="I56" s="17"/>
      <c r="J56" s="17"/>
      <c r="K56" s="17"/>
      <c r="L56" s="121"/>
      <c r="M56" s="121"/>
      <c r="N56" s="17"/>
      <c r="O56" s="17"/>
      <c r="P56" s="17"/>
    </row>
    <row r="57" spans="3:16" x14ac:dyDescent="0.25">
      <c r="C57" s="121"/>
      <c r="D57" s="121"/>
      <c r="E57" s="121"/>
      <c r="F57" s="124"/>
      <c r="G57" s="17"/>
      <c r="H57" s="17"/>
      <c r="I57" s="125"/>
      <c r="J57" s="126"/>
      <c r="K57" s="17"/>
      <c r="L57" s="121"/>
      <c r="M57" s="121"/>
      <c r="N57" s="127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7"/>
    </row>
    <row r="59" spans="3:16" x14ac:dyDescent="0.25">
      <c r="C59" s="121"/>
      <c r="D59" s="121"/>
      <c r="E59" s="121"/>
      <c r="F59" s="17"/>
      <c r="G59" s="17"/>
      <c r="H59" s="118"/>
      <c r="I59" s="128"/>
      <c r="J59" s="17"/>
      <c r="K59" s="118"/>
      <c r="L59" s="121"/>
      <c r="M59" s="121"/>
      <c r="N59" s="121"/>
      <c r="O59" s="17"/>
      <c r="P59" s="121"/>
    </row>
    <row r="60" spans="3:16" x14ac:dyDescent="0.25">
      <c r="C60" s="121"/>
      <c r="D60" s="121"/>
      <c r="E60" s="121"/>
      <c r="F60" s="17"/>
      <c r="G60" s="129"/>
      <c r="H60" s="120"/>
      <c r="I60" s="17"/>
      <c r="J60" s="130"/>
      <c r="K60" s="120"/>
      <c r="L60" s="121"/>
      <c r="M60" s="121"/>
      <c r="N60" s="120"/>
      <c r="O60" s="118"/>
      <c r="P60" s="121"/>
    </row>
    <row r="61" spans="3:16" x14ac:dyDescent="0.25">
      <c r="C61" s="121"/>
      <c r="D61" s="121"/>
      <c r="E61" s="121"/>
      <c r="F61" s="17"/>
      <c r="G61" s="17"/>
      <c r="H61" s="17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7"/>
      <c r="G62" s="17"/>
      <c r="H62" s="118"/>
      <c r="I62" s="17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31"/>
      <c r="G63" s="17"/>
      <c r="H63" s="17"/>
      <c r="I63" s="132"/>
      <c r="J63" s="17"/>
      <c r="K63" s="17"/>
      <c r="L63" s="121"/>
      <c r="M63" s="121"/>
      <c r="N63" s="17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18"/>
      <c r="L64" s="121"/>
      <c r="M64" s="121"/>
      <c r="N64" s="118"/>
      <c r="O64" s="17"/>
      <c r="P64" s="121"/>
    </row>
    <row r="65" spans="1:16" x14ac:dyDescent="0.25">
      <c r="C65" s="121"/>
      <c r="D65" s="121"/>
      <c r="E65" s="121"/>
      <c r="F65" s="17"/>
      <c r="G65" s="17"/>
      <c r="H65" s="118"/>
      <c r="I65" s="17"/>
      <c r="J65" s="17"/>
      <c r="K65" s="17"/>
      <c r="L65" s="121"/>
      <c r="M65" s="121"/>
      <c r="N65" s="17"/>
      <c r="O65" s="17"/>
      <c r="P65" s="121"/>
    </row>
    <row r="66" spans="1:16" x14ac:dyDescent="0.25">
      <c r="C66" s="121"/>
      <c r="D66" s="121"/>
      <c r="E66" s="121"/>
      <c r="F66" s="17"/>
      <c r="G66" s="129"/>
      <c r="H66" s="120"/>
      <c r="I66" s="17"/>
      <c r="J66" s="130"/>
      <c r="K66" s="120"/>
      <c r="L66" s="121"/>
      <c r="M66" s="121"/>
      <c r="N66" s="120"/>
      <c r="O66" s="17"/>
      <c r="P66" s="121"/>
    </row>
    <row r="67" spans="1:16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21"/>
      <c r="M67" s="121"/>
      <c r="N67" s="131"/>
      <c r="O67" s="17"/>
      <c r="P67" s="121"/>
    </row>
    <row r="68" spans="1:16" x14ac:dyDescent="0.25">
      <c r="C68" s="118"/>
      <c r="D68" s="118"/>
      <c r="E68" s="118"/>
      <c r="F68" s="17"/>
      <c r="G68" s="17"/>
      <c r="H68" s="17"/>
      <c r="I68" s="17"/>
      <c r="J68" s="118"/>
      <c r="K68" s="17"/>
      <c r="L68" s="17"/>
      <c r="M68" s="17"/>
      <c r="N68" s="120"/>
      <c r="O68" s="119"/>
      <c r="P68" s="17"/>
    </row>
    <row r="69" spans="1:16" x14ac:dyDescent="0.25">
      <c r="C69" s="118"/>
      <c r="D69" s="118"/>
      <c r="E69" s="118"/>
      <c r="F69" s="17"/>
      <c r="G69" s="17"/>
      <c r="H69" s="17"/>
      <c r="I69" s="17"/>
      <c r="J69" s="17"/>
      <c r="K69" s="133"/>
      <c r="L69" s="121"/>
      <c r="M69" s="121"/>
      <c r="N69" s="121"/>
      <c r="O69" s="17"/>
      <c r="P69" s="121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 t="s">
        <v>96</v>
      </c>
      <c r="C71" s="17"/>
      <c r="D71" s="17"/>
      <c r="E71" s="17"/>
      <c r="F71" s="17"/>
      <c r="G71" s="17"/>
      <c r="H71" s="17"/>
      <c r="I71" s="17"/>
      <c r="J71" s="17"/>
      <c r="K71" s="17"/>
      <c r="L71" s="121"/>
      <c r="M71" s="121"/>
      <c r="N71" s="17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A73" s="42"/>
      <c r="B73" s="43"/>
      <c r="C73" s="17"/>
      <c r="D73" s="17"/>
      <c r="E73" s="17"/>
      <c r="F73" s="118"/>
      <c r="G73" s="120"/>
      <c r="H73" s="17"/>
      <c r="I73" s="17"/>
      <c r="J73" s="17"/>
      <c r="K73" s="120"/>
      <c r="L73" s="134"/>
      <c r="M73" s="134"/>
      <c r="N73" s="123"/>
      <c r="O73" s="17"/>
      <c r="P73" s="17"/>
    </row>
    <row r="74" spans="1:16" x14ac:dyDescent="0.25">
      <c r="F74" s="37"/>
    </row>
  </sheetData>
  <mergeCells count="4">
    <mergeCell ref="A1:L1"/>
    <mergeCell ref="A2:L2"/>
    <mergeCell ref="A3:L3"/>
    <mergeCell ref="I34:L34"/>
  </mergeCells>
  <phoneticPr fontId="23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MAYO - 2023 </vt:lpstr>
      <vt:lpstr>C X P - MAYO- 2023.CGR  </vt:lpstr>
      <vt:lpstr>C X P - MAYO- 2023  </vt:lpstr>
      <vt:lpstr>'C X P - MAYO- 2023  '!Área_de_impresión</vt:lpstr>
      <vt:lpstr>'C X P - MAYO- 2023.CGR  '!Área_de_impresión</vt:lpstr>
      <vt:lpstr>'CXP - MAYO - 2023 '!Área_de_impresión</vt:lpstr>
      <vt:lpstr>'C X P - MAYO- 2023  '!Títulos_a_imprimir</vt:lpstr>
      <vt:lpstr>'C X P - MAYO- 2023.CGR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2023-06-14T14:15:48Z</cp:lastPrinted>
  <dcterms:created xsi:type="dcterms:W3CDTF">2016-02-10T06:24:54Z</dcterms:created>
  <dcterms:modified xsi:type="dcterms:W3CDTF">2023-06-15T13:01:38Z</dcterms:modified>
</cp:coreProperties>
</file>