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2 CARMEN\TRANSPARENCIA 2022\SEPTIEMBRE\"/>
    </mc:Choice>
  </mc:AlternateContent>
  <xr:revisionPtr revIDLastSave="0" documentId="13_ncr:1_{FDDFF904-9869-4A81-956A-DE6B1110BDBD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SEPTIEMBRE" sheetId="23" r:id="rId1"/>
  </sheets>
  <definedNames>
    <definedName name="_xlnm.Print_Area" localSheetId="0">SEPTIEMBRE!$A$1:$N$28</definedName>
    <definedName name="_xlnm.Print_Titles" localSheetId="0">SEPTIEMBRE!$1:$5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23" l="1"/>
  <c r="I26" i="23"/>
  <c r="H26" i="23"/>
  <c r="F26" i="23"/>
  <c r="A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M13" i="23"/>
  <c r="M26" i="23" s="1"/>
  <c r="L13" i="23"/>
  <c r="L26" i="23" s="1"/>
  <c r="K13" i="23"/>
  <c r="N12" i="23"/>
  <c r="K26" i="23" l="1"/>
  <c r="N13" i="23"/>
  <c r="N26" i="23" s="1"/>
  <c r="N27" i="23" l="1"/>
  <c r="N28" i="23" s="1"/>
  <c r="K27" i="23"/>
  <c r="J28" i="23" s="1"/>
</calcChain>
</file>

<file path=xl/sharedStrings.xml><?xml version="1.0" encoding="utf-8"?>
<sst xmlns="http://schemas.openxmlformats.org/spreadsheetml/2006/main" count="96" uniqueCount="55">
  <si>
    <t xml:space="preserve">No. </t>
  </si>
  <si>
    <t>COORDINADOR  CONIAF</t>
  </si>
  <si>
    <t>LUGAR</t>
  </si>
  <si>
    <t>NOMBRE DE LA ACTIVIDAD</t>
  </si>
  <si>
    <t>Legislación  ISR (10% sobre costo  facilitadores)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</si>
  <si>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</si>
  <si>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</si>
  <si>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</si>
  <si>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</si>
  <si>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</si>
  <si>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</si>
  <si>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</si>
  <si>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</si>
  <si>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</si>
  <si>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</si>
  <si>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</si>
  <si>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</si>
  <si>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</si>
  <si>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Ejecución Mensual Programa de  Transferencia Tecnológica, Septiembre 2022.</t>
  </si>
  <si>
    <t>DEPARTAMENTO DE AGRICULTURA COMPETITIVA</t>
  </si>
  <si>
    <t>BENEFICIARIOS</t>
  </si>
  <si>
    <t>FACILITADORES</t>
  </si>
  <si>
    <t>TECNICOS</t>
  </si>
  <si>
    <t>PRODUCTORES LÍDERES</t>
  </si>
  <si>
    <t xml:space="preserve"> Miguel Rodriguez</t>
  </si>
  <si>
    <t>Victo Payano R.</t>
  </si>
  <si>
    <t>1-3/9/22</t>
  </si>
  <si>
    <t>El salado Neyba</t>
  </si>
  <si>
    <t>Miguel A. Rodriguez</t>
  </si>
  <si>
    <t>Visita y seguimiento parcela a establecer de Plátano</t>
  </si>
  <si>
    <t>Galván y Tamayo,</t>
  </si>
  <si>
    <t>Victor Landa</t>
  </si>
  <si>
    <t>San Juna de la Maguana</t>
  </si>
  <si>
    <t>Juan Cedano</t>
  </si>
  <si>
    <t>Seguimineto parcela validación Guandul</t>
  </si>
  <si>
    <t>1-3/9/2</t>
  </si>
  <si>
    <t>Victo Payano . Carlos Sanquintin</t>
  </si>
  <si>
    <t>8-9/9/22</t>
  </si>
  <si>
    <t>Galván y Tamayo, el salado Neyba</t>
  </si>
  <si>
    <t>Seguimineto parcela validación Batata y  * Adutoria avance fisico y financiero</t>
  </si>
  <si>
    <t>Seguimineto parcela validación Guandul y  * Adutoria avance fisico y financiero</t>
  </si>
  <si>
    <t>Henry Ricardo</t>
  </si>
  <si>
    <t>Victo Payano .</t>
  </si>
  <si>
    <t>22-24/9/22</t>
  </si>
  <si>
    <t>Seguimineto parcela validación Batata</t>
  </si>
  <si>
    <t>28-30/9/22</t>
  </si>
  <si>
    <t>Miguel Rodriguez</t>
  </si>
  <si>
    <t>Gira tecnica  parcela validación Guandul</t>
  </si>
  <si>
    <t>Victo Payano . Maldané Cuello</t>
  </si>
  <si>
    <t>28-30/9/24</t>
  </si>
  <si>
    <t>SUB-TOTAL CURSOS-TALLERES</t>
  </si>
  <si>
    <t>Seguimineto parcela validación platano y seguimiento vivero Cormitos * Adutoria avance fisico y financiero</t>
  </si>
  <si>
    <t>Seguimineto parcela validación platano y seguimiento vivero Cormitos</t>
  </si>
  <si>
    <t>Seguimiento desarrollo de vivero de Cormitos de Plátano</t>
  </si>
  <si>
    <t>Seguimiento parcela validación Batata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</si>
</sst>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2" fillId="0" borderId="1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3" xfId="0" applyFont="1" applyBorder="1"/>
    <xf numFmtId="0" fontId="10" fillId="0" borderId="0" xfId="0" applyFont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2</xdr:col>
      <xdr:colOff>276225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526"/>
          <a:ext cx="1200150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17" zoomScale="90" zoomScaleNormal="90" workbookViewId="0">
      <selection activeCell="V19" sqref="V19"/>
    </sheetView>
  </sheetViews>
  <sheetFormatPr baseColWidth="10" defaultRowHeight="15" x14ac:dyDescent="0.25"/>
  <cols>
    <col min="1" max="1" width="3.5703125" customWidth="1"/>
    <col min="2" max="2" width="14" customWidth="1"/>
    <col min="3" max="3" width="18.7109375" customWidth="1"/>
    <col min="4" max="4" width="13.85546875" customWidth="1"/>
    <col min="6" max="6" width="7.7109375" customWidth="1"/>
    <col min="7" max="7" width="12.42578125" customWidth="1"/>
    <col min="8" max="8" width="14.5703125" customWidth="1"/>
    <col min="9" max="9" width="4.85546875" hidden="1" customWidth="1"/>
    <col min="10" max="10" width="13.7109375" customWidth="1"/>
    <col min="11" max="11" width="15.140625" customWidth="1"/>
    <col min="12" max="12" width="13" customWidth="1"/>
    <col min="13" max="13" width="16.5703125" bestFit="1" customWidth="1"/>
    <col min="14" max="14" width="12.5703125" customWidth="1"/>
  </cols>
  <sheetData>
    <row r="1" spans="1:14" ht="16.5" customHeight="1" x14ac:dyDescent="0.25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6.5" customHeight="1" x14ac:dyDescent="0.25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</row>
    <row r="4" spans="1:14" ht="30" customHeight="1" x14ac:dyDescent="0.25">
      <c r="B4" s="1"/>
      <c r="C4" s="33" t="s">
        <v>17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30.75" customHeight="1" x14ac:dyDescent="0.25">
      <c r="A5" s="31" t="s">
        <v>18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4.25" customHeight="1" x14ac:dyDescent="0.25"/>
    <row r="7" spans="1:14" x14ac:dyDescent="0.25">
      <c r="A7" s="16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.75" customHeight="1" thickBot="1" x14ac:dyDescent="0.3">
      <c r="A8" s="17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.75" customHeight="1" thickBot="1" x14ac:dyDescent="0.3">
      <c r="A9" s="49" t="s">
        <v>0</v>
      </c>
      <c r="B9" s="27" t="s">
        <v>12</v>
      </c>
      <c r="C9" s="28"/>
      <c r="D9" s="29" t="s">
        <v>1</v>
      </c>
      <c r="E9" s="29" t="s">
        <v>7</v>
      </c>
      <c r="F9" s="29" t="s">
        <v>10</v>
      </c>
      <c r="G9" s="18" t="s">
        <v>2</v>
      </c>
      <c r="H9" s="40" t="s">
        <v>20</v>
      </c>
      <c r="I9" s="41"/>
      <c r="J9" s="34" t="s">
        <v>8</v>
      </c>
      <c r="K9" s="34" t="s">
        <v>9</v>
      </c>
      <c r="L9" s="34" t="s">
        <v>14</v>
      </c>
      <c r="M9" s="34" t="s">
        <v>15</v>
      </c>
      <c r="N9" s="34" t="s">
        <v>16</v>
      </c>
    </row>
    <row r="10" spans="1:14" ht="15" customHeight="1" x14ac:dyDescent="0.25">
      <c r="A10" s="50"/>
      <c r="B10" s="18" t="s">
        <v>21</v>
      </c>
      <c r="C10" s="18" t="s">
        <v>3</v>
      </c>
      <c r="D10" s="30"/>
      <c r="E10" s="30"/>
      <c r="F10" s="30"/>
      <c r="G10" s="32"/>
      <c r="H10" s="36" t="s">
        <v>22</v>
      </c>
      <c r="I10" s="38" t="s">
        <v>23</v>
      </c>
      <c r="J10" s="42"/>
      <c r="K10" s="35"/>
      <c r="L10" s="42"/>
      <c r="M10" s="35"/>
      <c r="N10" s="35"/>
    </row>
    <row r="11" spans="1:14" ht="18" customHeight="1" x14ac:dyDescent="0.25">
      <c r="A11" s="50"/>
      <c r="B11" s="26"/>
      <c r="C11" s="26"/>
      <c r="D11" s="30"/>
      <c r="E11" s="30"/>
      <c r="F11" s="30"/>
      <c r="G11" s="32"/>
      <c r="H11" s="37"/>
      <c r="I11" s="39"/>
      <c r="J11" s="42"/>
      <c r="K11" s="35"/>
      <c r="L11" s="42"/>
      <c r="M11" s="35"/>
      <c r="N11" s="35"/>
    </row>
    <row r="12" spans="1:14" ht="57" x14ac:dyDescent="0.25">
      <c r="A12" s="7">
        <v>1</v>
      </c>
      <c r="B12" s="7" t="s">
        <v>24</v>
      </c>
      <c r="C12" s="7" t="s">
        <v>53</v>
      </c>
      <c r="D12" s="7" t="s">
        <v>25</v>
      </c>
      <c r="E12" s="7" t="s">
        <v>26</v>
      </c>
      <c r="F12" s="7">
        <v>8</v>
      </c>
      <c r="G12" s="7" t="s">
        <v>27</v>
      </c>
      <c r="H12" s="7">
        <v>0</v>
      </c>
      <c r="I12" s="7">
        <v>0</v>
      </c>
      <c r="J12" s="8">
        <v>0</v>
      </c>
      <c r="K12" s="9">
        <v>10400</v>
      </c>
      <c r="L12" s="8">
        <v>5285.47</v>
      </c>
      <c r="M12" s="8">
        <v>1833.33</v>
      </c>
      <c r="N12" s="8">
        <f>+J12+K12+L12+M12</f>
        <v>17518.800000000003</v>
      </c>
    </row>
    <row r="13" spans="1:14" ht="57" x14ac:dyDescent="0.25">
      <c r="A13" s="7">
        <v>1</v>
      </c>
      <c r="B13" s="7" t="s">
        <v>28</v>
      </c>
      <c r="C13" s="7" t="s">
        <v>29</v>
      </c>
      <c r="D13" s="7" t="s">
        <v>25</v>
      </c>
      <c r="E13" s="7" t="s">
        <v>26</v>
      </c>
      <c r="F13" s="7">
        <v>0</v>
      </c>
      <c r="G13" s="7" t="s">
        <v>30</v>
      </c>
      <c r="H13" s="7">
        <v>0</v>
      </c>
      <c r="I13" s="7"/>
      <c r="J13" s="8"/>
      <c r="K13" s="10">
        <f t="shared" ref="K13:M13" si="0">SUM(K10:K10)</f>
        <v>0</v>
      </c>
      <c r="L13" s="10">
        <f t="shared" si="0"/>
        <v>0</v>
      </c>
      <c r="M13" s="10">
        <f t="shared" si="0"/>
        <v>0</v>
      </c>
      <c r="N13" s="8">
        <f t="shared" ref="N13:N25" si="1">+J13+K13+L13+M13</f>
        <v>0</v>
      </c>
    </row>
    <row r="14" spans="1:14" ht="42.75" x14ac:dyDescent="0.25">
      <c r="A14" s="7">
        <v>1</v>
      </c>
      <c r="B14" s="7" t="s">
        <v>31</v>
      </c>
      <c r="C14" s="7" t="s">
        <v>54</v>
      </c>
      <c r="D14" s="7" t="s">
        <v>25</v>
      </c>
      <c r="E14" s="7" t="s">
        <v>26</v>
      </c>
      <c r="F14" s="7">
        <v>6</v>
      </c>
      <c r="G14" s="7" t="s">
        <v>32</v>
      </c>
      <c r="H14" s="7">
        <v>0</v>
      </c>
      <c r="I14" s="7"/>
      <c r="J14" s="8">
        <v>0</v>
      </c>
      <c r="K14" s="10">
        <v>8400</v>
      </c>
      <c r="L14" s="10">
        <v>5285.47</v>
      </c>
      <c r="M14" s="10">
        <v>1833.33</v>
      </c>
      <c r="N14" s="8">
        <f t="shared" si="1"/>
        <v>15518.800000000001</v>
      </c>
    </row>
    <row r="15" spans="1:14" ht="42.75" x14ac:dyDescent="0.25">
      <c r="A15" s="7">
        <v>1</v>
      </c>
      <c r="B15" s="7" t="s">
        <v>33</v>
      </c>
      <c r="C15" s="7" t="s">
        <v>34</v>
      </c>
      <c r="D15" s="7" t="s">
        <v>25</v>
      </c>
      <c r="E15" s="7" t="s">
        <v>35</v>
      </c>
      <c r="F15" s="7">
        <v>6</v>
      </c>
      <c r="G15" s="7" t="s">
        <v>32</v>
      </c>
      <c r="H15" s="7">
        <v>0</v>
      </c>
      <c r="I15" s="7"/>
      <c r="J15" s="8">
        <v>0</v>
      </c>
      <c r="K15" s="10">
        <v>7800</v>
      </c>
      <c r="L15" s="10">
        <v>5285.47</v>
      </c>
      <c r="M15" s="10">
        <v>1833.33</v>
      </c>
      <c r="N15" s="8">
        <f t="shared" si="1"/>
        <v>14918.800000000001</v>
      </c>
    </row>
    <row r="16" spans="1:14" ht="99.75" x14ac:dyDescent="0.25">
      <c r="A16" s="7">
        <v>1</v>
      </c>
      <c r="B16" s="7" t="s">
        <v>28</v>
      </c>
      <c r="C16" s="7" t="s">
        <v>51</v>
      </c>
      <c r="D16" s="7" t="s">
        <v>36</v>
      </c>
      <c r="E16" s="7" t="s">
        <v>37</v>
      </c>
      <c r="F16" s="7">
        <v>6</v>
      </c>
      <c r="G16" s="7" t="s">
        <v>38</v>
      </c>
      <c r="H16" s="7">
        <v>0</v>
      </c>
      <c r="I16" s="7"/>
      <c r="J16" s="8">
        <v>0</v>
      </c>
      <c r="K16" s="10">
        <v>7800</v>
      </c>
      <c r="L16" s="10">
        <v>5333.33</v>
      </c>
      <c r="M16" s="10">
        <v>1300</v>
      </c>
      <c r="N16" s="8">
        <f t="shared" si="1"/>
        <v>14433.33</v>
      </c>
    </row>
    <row r="17" spans="1:14" ht="71.25" x14ac:dyDescent="0.25">
      <c r="A17" s="7">
        <v>1</v>
      </c>
      <c r="B17" s="7" t="s">
        <v>31</v>
      </c>
      <c r="C17" s="7" t="s">
        <v>39</v>
      </c>
      <c r="D17" s="7" t="s">
        <v>36</v>
      </c>
      <c r="E17" s="7" t="s">
        <v>37</v>
      </c>
      <c r="F17" s="7">
        <v>5</v>
      </c>
      <c r="G17" s="7" t="s">
        <v>32</v>
      </c>
      <c r="H17" s="7">
        <v>0</v>
      </c>
      <c r="I17" s="7"/>
      <c r="J17" s="8">
        <v>0</v>
      </c>
      <c r="K17" s="10">
        <v>7000</v>
      </c>
      <c r="L17" s="10">
        <v>5333.33</v>
      </c>
      <c r="M17" s="10">
        <v>1300</v>
      </c>
      <c r="N17" s="8">
        <f t="shared" si="1"/>
        <v>13633.33</v>
      </c>
    </row>
    <row r="18" spans="1:14" ht="71.25" x14ac:dyDescent="0.25">
      <c r="A18" s="7">
        <v>1</v>
      </c>
      <c r="B18" s="7" t="s">
        <v>33</v>
      </c>
      <c r="C18" s="7" t="s">
        <v>40</v>
      </c>
      <c r="D18" s="7" t="s">
        <v>36</v>
      </c>
      <c r="E18" s="7" t="s">
        <v>37</v>
      </c>
      <c r="F18" s="7">
        <v>5</v>
      </c>
      <c r="G18" s="7" t="s">
        <v>32</v>
      </c>
      <c r="H18" s="7">
        <v>0</v>
      </c>
      <c r="I18" s="7"/>
      <c r="J18" s="8">
        <v>0</v>
      </c>
      <c r="K18" s="10">
        <v>6500</v>
      </c>
      <c r="L18" s="10">
        <v>5333.33</v>
      </c>
      <c r="M18" s="10">
        <v>1300</v>
      </c>
      <c r="N18" s="8">
        <f t="shared" si="1"/>
        <v>13133.33</v>
      </c>
    </row>
    <row r="19" spans="1:14" ht="71.25" x14ac:dyDescent="0.25">
      <c r="A19" s="7">
        <v>1</v>
      </c>
      <c r="B19" s="7" t="s">
        <v>41</v>
      </c>
      <c r="C19" s="7" t="s">
        <v>52</v>
      </c>
      <c r="D19" s="7" t="s">
        <v>42</v>
      </c>
      <c r="E19" s="7" t="s">
        <v>43</v>
      </c>
      <c r="F19" s="7">
        <v>6</v>
      </c>
      <c r="G19" s="7" t="s">
        <v>38</v>
      </c>
      <c r="H19" s="7">
        <v>0</v>
      </c>
      <c r="I19" s="7"/>
      <c r="J19" s="8">
        <v>0</v>
      </c>
      <c r="K19" s="10">
        <v>6000</v>
      </c>
      <c r="L19" s="10">
        <v>5868.81</v>
      </c>
      <c r="M19" s="10">
        <v>2133.33</v>
      </c>
      <c r="N19" s="8">
        <f t="shared" si="1"/>
        <v>14002.140000000001</v>
      </c>
    </row>
    <row r="20" spans="1:14" ht="71.25" x14ac:dyDescent="0.25">
      <c r="A20" s="7"/>
      <c r="B20" s="7" t="s">
        <v>24</v>
      </c>
      <c r="C20" s="7" t="s">
        <v>52</v>
      </c>
      <c r="D20" s="7" t="s">
        <v>42</v>
      </c>
      <c r="E20" s="7" t="s">
        <v>43</v>
      </c>
      <c r="F20" s="7">
        <v>6</v>
      </c>
      <c r="G20" s="7" t="s">
        <v>38</v>
      </c>
      <c r="H20" s="7">
        <v>0</v>
      </c>
      <c r="I20" s="7"/>
      <c r="J20" s="8">
        <v>0</v>
      </c>
      <c r="K20" s="10">
        <v>6000</v>
      </c>
      <c r="L20" s="10"/>
      <c r="M20" s="10">
        <v>0</v>
      </c>
      <c r="N20" s="8">
        <f t="shared" si="1"/>
        <v>6000</v>
      </c>
    </row>
    <row r="21" spans="1:14" ht="42.75" x14ac:dyDescent="0.25">
      <c r="A21" s="7">
        <v>1</v>
      </c>
      <c r="B21" s="7" t="s">
        <v>31</v>
      </c>
      <c r="C21" s="7" t="s">
        <v>44</v>
      </c>
      <c r="D21" s="7" t="s">
        <v>42</v>
      </c>
      <c r="E21" s="7" t="s">
        <v>43</v>
      </c>
      <c r="F21" s="7">
        <v>6</v>
      </c>
      <c r="G21" s="7" t="s">
        <v>32</v>
      </c>
      <c r="H21" s="7">
        <v>0</v>
      </c>
      <c r="I21" s="7"/>
      <c r="J21" s="8">
        <v>0</v>
      </c>
      <c r="K21" s="10">
        <v>6000</v>
      </c>
      <c r="L21" s="10">
        <v>5868.81</v>
      </c>
      <c r="M21" s="10">
        <v>2133.33</v>
      </c>
      <c r="N21" s="8">
        <f t="shared" si="1"/>
        <v>14002.140000000001</v>
      </c>
    </row>
    <row r="22" spans="1:14" ht="42.75" x14ac:dyDescent="0.25">
      <c r="A22" s="7">
        <v>1</v>
      </c>
      <c r="B22" s="7" t="s">
        <v>33</v>
      </c>
      <c r="C22" s="7" t="s">
        <v>34</v>
      </c>
      <c r="D22" s="7" t="s">
        <v>42</v>
      </c>
      <c r="E22" s="7" t="s">
        <v>43</v>
      </c>
      <c r="F22" s="7">
        <v>6</v>
      </c>
      <c r="G22" s="7" t="s">
        <v>32</v>
      </c>
      <c r="H22" s="7">
        <v>0</v>
      </c>
      <c r="I22" s="7"/>
      <c r="J22" s="8">
        <v>0</v>
      </c>
      <c r="K22" s="10">
        <v>6000</v>
      </c>
      <c r="L22" s="10">
        <v>5868.81</v>
      </c>
      <c r="M22" s="10">
        <v>2133.33</v>
      </c>
      <c r="N22" s="8">
        <f t="shared" si="1"/>
        <v>14002.140000000001</v>
      </c>
    </row>
    <row r="23" spans="1:14" ht="71.25" x14ac:dyDescent="0.25">
      <c r="A23" s="7">
        <v>1</v>
      </c>
      <c r="B23" s="7" t="s">
        <v>41</v>
      </c>
      <c r="C23" s="7" t="s">
        <v>52</v>
      </c>
      <c r="D23" s="7" t="s">
        <v>42</v>
      </c>
      <c r="E23" s="7" t="s">
        <v>45</v>
      </c>
      <c r="F23" s="7">
        <v>6</v>
      </c>
      <c r="G23" s="7" t="s">
        <v>38</v>
      </c>
      <c r="H23" s="7">
        <v>0</v>
      </c>
      <c r="I23" s="7"/>
      <c r="J23" s="8">
        <v>0</v>
      </c>
      <c r="K23" s="10">
        <v>11200</v>
      </c>
      <c r="L23" s="10">
        <v>7125</v>
      </c>
      <c r="M23" s="10">
        <v>3400</v>
      </c>
      <c r="N23" s="8">
        <f t="shared" si="1"/>
        <v>21725</v>
      </c>
    </row>
    <row r="24" spans="1:14" ht="71.25" x14ac:dyDescent="0.25">
      <c r="A24" s="7">
        <v>0</v>
      </c>
      <c r="B24" s="7" t="s">
        <v>46</v>
      </c>
      <c r="C24" s="7" t="s">
        <v>52</v>
      </c>
      <c r="D24" s="7" t="s">
        <v>42</v>
      </c>
      <c r="E24" s="7" t="s">
        <v>45</v>
      </c>
      <c r="F24" s="7">
        <v>6</v>
      </c>
      <c r="G24" s="7" t="s">
        <v>38</v>
      </c>
      <c r="H24" s="7">
        <v>0</v>
      </c>
      <c r="I24" s="7"/>
      <c r="J24" s="8">
        <v>0</v>
      </c>
      <c r="K24" s="10">
        <v>10400</v>
      </c>
      <c r="L24" s="10">
        <v>0</v>
      </c>
      <c r="M24" s="10">
        <v>0</v>
      </c>
      <c r="N24" s="8">
        <f t="shared" si="1"/>
        <v>10400</v>
      </c>
    </row>
    <row r="25" spans="1:14" ht="42.75" x14ac:dyDescent="0.25">
      <c r="A25" s="7">
        <v>1</v>
      </c>
      <c r="B25" s="7" t="s">
        <v>33</v>
      </c>
      <c r="C25" s="7" t="s">
        <v>47</v>
      </c>
      <c r="D25" s="7" t="s">
        <v>48</v>
      </c>
      <c r="E25" s="7" t="s">
        <v>49</v>
      </c>
      <c r="F25" s="7">
        <v>6</v>
      </c>
      <c r="G25" s="7" t="s">
        <v>32</v>
      </c>
      <c r="H25" s="7">
        <v>35</v>
      </c>
      <c r="I25" s="7"/>
      <c r="J25" s="8">
        <v>25222.5</v>
      </c>
      <c r="K25" s="10">
        <v>10400</v>
      </c>
      <c r="L25" s="10">
        <v>13125</v>
      </c>
      <c r="M25" s="10">
        <v>3400</v>
      </c>
      <c r="N25" s="8">
        <f t="shared" si="1"/>
        <v>52147.5</v>
      </c>
    </row>
    <row r="26" spans="1:14" ht="15.75" thickBot="1" x14ac:dyDescent="0.3">
      <c r="A26" s="51">
        <f>SUM(A12:A25)</f>
        <v>12</v>
      </c>
      <c r="B26" s="43" t="s">
        <v>50</v>
      </c>
      <c r="C26" s="44"/>
      <c r="D26" s="44"/>
      <c r="E26" s="45"/>
      <c r="F26" s="11">
        <f>SUM(F12:F25)</f>
        <v>78</v>
      </c>
      <c r="G26" s="12"/>
      <c r="H26" s="11">
        <f>SUM(H12:H25)</f>
        <v>35</v>
      </c>
      <c r="I26" s="11">
        <f>SUM(I12:I12)</f>
        <v>0</v>
      </c>
      <c r="J26" s="13">
        <f>SUM(J12:J25)</f>
        <v>25222.5</v>
      </c>
      <c r="K26" s="13">
        <f>SUM(K12:K25)</f>
        <v>103900</v>
      </c>
      <c r="L26" s="13">
        <f>SUM(L12:L25)</f>
        <v>69712.829999999987</v>
      </c>
      <c r="M26" s="13">
        <f>SUM(M12:M25)</f>
        <v>22599.98</v>
      </c>
      <c r="N26" s="13">
        <f>SUM(N12:N25)</f>
        <v>221435.31000000003</v>
      </c>
    </row>
    <row r="27" spans="1:14" ht="15.75" thickBot="1" x14ac:dyDescent="0.3">
      <c r="A27" s="20" t="s">
        <v>4</v>
      </c>
      <c r="B27" s="21"/>
      <c r="C27" s="21"/>
      <c r="D27" s="21"/>
      <c r="E27" s="21"/>
      <c r="F27" s="21"/>
      <c r="G27" s="22"/>
      <c r="H27" s="14"/>
      <c r="I27" s="14"/>
      <c r="J27" s="4" t="s">
        <v>6</v>
      </c>
      <c r="K27" s="3">
        <f>+K26*1.1</f>
        <v>114290.00000000001</v>
      </c>
      <c r="L27" s="3"/>
      <c r="M27" s="3"/>
      <c r="N27" s="6">
        <f>K26*0.1</f>
        <v>10390</v>
      </c>
    </row>
    <row r="28" spans="1:14" ht="15.75" thickBot="1" x14ac:dyDescent="0.3">
      <c r="A28" s="19" t="s">
        <v>11</v>
      </c>
      <c r="B28" s="23"/>
      <c r="C28" s="23"/>
      <c r="D28" s="23"/>
      <c r="E28" s="23"/>
      <c r="F28" s="23"/>
      <c r="G28" s="24"/>
      <c r="H28" s="15"/>
      <c r="I28" s="15"/>
      <c r="J28" s="46">
        <f>+J26+K27+L26+M26</f>
        <v>231825.31</v>
      </c>
      <c r="K28" s="47"/>
      <c r="L28" s="47"/>
      <c r="M28" s="48"/>
      <c r="N28" s="5">
        <f>SUM(N26:N27)</f>
        <v>231825.31000000003</v>
      </c>
    </row>
  </sheetData>
  <mergeCells count="26">
    <mergeCell ref="B26:E26"/>
    <mergeCell ref="A27:G27"/>
    <mergeCell ref="A28:G28"/>
    <mergeCell ref="J28:M28"/>
    <mergeCell ref="M9:M11"/>
    <mergeCell ref="A9:A11"/>
    <mergeCell ref="N9:N11"/>
    <mergeCell ref="B10:B11"/>
    <mergeCell ref="C10:C11"/>
    <mergeCell ref="H10:H11"/>
    <mergeCell ref="I10:I11"/>
    <mergeCell ref="G9:G11"/>
    <mergeCell ref="H9:I9"/>
    <mergeCell ref="J9:J11"/>
    <mergeCell ref="K9:K11"/>
    <mergeCell ref="L9:L11"/>
    <mergeCell ref="B9:C9"/>
    <mergeCell ref="D9:D11"/>
    <mergeCell ref="E9:E11"/>
    <mergeCell ref="F9:F11"/>
    <mergeCell ref="A1:N1"/>
    <mergeCell ref="A2:N2"/>
    <mergeCell ref="A5:N5"/>
    <mergeCell ref="C4:N4"/>
    <mergeCell ref="A7:N7"/>
    <mergeCell ref="A8:N8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CarlosPC</cp:lastModifiedBy>
  <cp:lastPrinted>2022-10-17T18:29:14Z</cp:lastPrinted>
  <dcterms:created xsi:type="dcterms:W3CDTF">2015-11-30T18:04:44Z</dcterms:created>
  <dcterms:modified xsi:type="dcterms:W3CDTF">2022-10-17T18:30:38Z</dcterms:modified>
</cp:coreProperties>
</file>