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29\coniaf\Planificación y Desarrollo -\1. 2022 CARMEN\TRANSPARENCIA 2022\JULIO\"/>
    </mc:Choice>
  </mc:AlternateContent>
  <xr:revisionPtr revIDLastSave="0" documentId="13_ncr:1_{5D96F32A-3150-4E47-A825-FDA3EC2D1BD3}" xr6:coauthVersionLast="47" xr6:coauthVersionMax="47" xr10:uidLastSave="{00000000-0000-0000-0000-000000000000}"/>
  <bookViews>
    <workbookView xWindow="-120" yWindow="-120" windowWidth="29040" windowHeight="15720" tabRatio="855" xr2:uid="{00000000-000D-0000-FFFF-FFFF00000000}"/>
  </bookViews>
  <sheets>
    <sheet name="JULIO" sheetId="23" r:id="rId1"/>
  </sheets>
  <definedNames>
    <definedName name="_xlnm.Print_Area" localSheetId="0">JULIO!$A$1:$M$19</definedName>
    <definedName name="_xlnm.Print_Titles" localSheetId="0">JULIO!$1:$4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23" l="1"/>
  <c r="L17" i="23"/>
  <c r="K17" i="23"/>
  <c r="J17" i="23"/>
  <c r="I17" i="23"/>
  <c r="F17" i="23"/>
  <c r="H17" i="23"/>
  <c r="K13" i="23"/>
  <c r="L13" i="23"/>
  <c r="M16" i="23"/>
  <c r="M15" i="23"/>
  <c r="M14" i="23"/>
  <c r="A17" i="23"/>
  <c r="M13" i="23" l="1"/>
  <c r="J18" i="23"/>
  <c r="J19" i="23" l="1"/>
  <c r="M12" i="23"/>
  <c r="M18" i="23" l="1"/>
  <c r="M19" i="23" l="1"/>
</calcChain>
</file>

<file path=xl/sharedStrings.xml><?xml version="1.0" encoding="utf-8"?>
<sst xmlns="http://schemas.openxmlformats.org/spreadsheetml/2006/main" count="50" uniqueCount="38">
  <si>
    <t xml:space="preserve">No. </t>
  </si>
  <si>
    <t>COORDINADOR  CONIAF</t>
  </si>
  <si>
    <t>LUGAR</t>
  </si>
  <si>
    <t>NOMBRE DE LA ACTIVIDAD</t>
  </si>
  <si>
    <t>Legislación  ISR (10% sobre costo  facilitadores)</t>
  </si>
  <si>
    <t>DIRECCIÓN EJECUTIVA</t>
  </si>
  <si>
    <t xml:space="preserve"> </t>
  </si>
  <si>
    <t>FECHA</t>
  </si>
  <si>
    <t xml:space="preserve">COSTO LOGÍSTICO EROGADO  (RD$) </t>
  </si>
  <si>
    <t xml:space="preserve">COSTO FACILITADORES  EROGADO               (RD$) </t>
  </si>
  <si>
    <t>CANT. HORAS</t>
  </si>
  <si>
    <t xml:space="preserve">TOTAL </t>
  </si>
  <si>
    <t>ACTIVIDAD</t>
  </si>
  <si>
    <t>DEPARTAMENTO DE PLANIFICACIÓN  Y  DESARROLLO</t>
  </si>
  <si>
    <t>VIÁTICOS</t>
  </si>
  <si>
    <t>COMBUSTIBLE</t>
  </si>
  <si>
    <t>TOTAL</t>
  </si>
  <si>
    <t xml:space="preserve">ACTUALIZACIÓN  TECNOLÓGICA  PARA LA INNOVACIÓN Y COMPETITIVIDAD DEL SECTOR AGROALIMENTARIO  Y AGROEXPORTADOR  </t>
  </si>
  <si>
    <t>TECNICOS BENEFICIADOS</t>
  </si>
  <si>
    <t>FACILITADOR</t>
  </si>
  <si>
    <t>SUB-TOTAL TRANSFERENCIAS</t>
  </si>
  <si>
    <t>Ejecución Mensual Programa de  Transferencia Tecnológica, Julio 2022.</t>
  </si>
  <si>
    <t>Transferencia Tecnológica en el Cultivo de Mango</t>
  </si>
  <si>
    <t xml:space="preserve"> Julio 14</t>
  </si>
  <si>
    <t>César Montero y Bienvenido Carvajal</t>
  </si>
  <si>
    <t>Julio De Oleo</t>
  </si>
  <si>
    <t>Juan Valdez</t>
  </si>
  <si>
    <t>Instalación de parcela demostrativa de yuca</t>
  </si>
  <si>
    <t xml:space="preserve"> Julio 20 y 21</t>
  </si>
  <si>
    <t>Mella, Provincia Independencia</t>
  </si>
  <si>
    <t>Transferencia "Demostración de método  de poda de iniciación para plantas de mango en primer año de producción"</t>
  </si>
  <si>
    <t xml:space="preserve"> Julio 26</t>
  </si>
  <si>
    <t>Transferencia "Demostración de método  de poda de iniciación para plantas de mango con más de 5 años de producción"</t>
  </si>
  <si>
    <t xml:space="preserve"> Julio 27</t>
  </si>
  <si>
    <t xml:space="preserve"> Julio 26 y 27</t>
  </si>
  <si>
    <t>Neyba, Provincia Bahoruco</t>
  </si>
  <si>
    <t>DEPARTAMENTO DE REDUCCIÓN DE POBREZA RURAL</t>
  </si>
  <si>
    <t>Instalación de parcelas demostrativas de MANGO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</si>
</sst>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3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9" fillId="2" borderId="4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4" fillId="0" borderId="4" xfId="0" applyNumberFormat="1" applyFont="1" applyBorder="1" applyAlignment="1">
      <alignment vertical="center" wrapText="1"/>
    </xf>
    <xf numFmtId="17" fontId="9" fillId="2" borderId="4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/>
    <xf numFmtId="0" fontId="5" fillId="0" borderId="3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4</xdr:row>
      <xdr:rowOff>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10096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94463</xdr:colOff>
      <xdr:row>0</xdr:row>
      <xdr:rowOff>9526</xdr:rowOff>
    </xdr:from>
    <xdr:to>
      <xdr:col>2</xdr:col>
      <xdr:colOff>276225</xdr:colOff>
      <xdr:row>4</xdr:row>
      <xdr:rowOff>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F0845773-D9F4-4F35-9442-239DB66E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463" y="9526"/>
          <a:ext cx="1354675" cy="982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zoomScale="121" zoomScaleNormal="121" workbookViewId="0">
      <selection activeCell="K7" sqref="K7"/>
    </sheetView>
  </sheetViews>
  <sheetFormatPr baseColWidth="10" defaultRowHeight="15" x14ac:dyDescent="0.25"/>
  <cols>
    <col min="1" max="1" width="3.5703125" customWidth="1"/>
    <col min="2" max="2" width="14" customWidth="1"/>
    <col min="3" max="3" width="18.7109375" customWidth="1"/>
    <col min="4" max="4" width="14.140625" customWidth="1"/>
    <col min="6" max="6" width="7.7109375" customWidth="1"/>
    <col min="7" max="7" width="12.42578125" customWidth="1"/>
    <col min="8" max="8" width="11.140625" customWidth="1"/>
    <col min="9" max="9" width="13.7109375" customWidth="1"/>
    <col min="10" max="10" width="15.140625" customWidth="1"/>
    <col min="11" max="11" width="11.28515625" customWidth="1"/>
    <col min="12" max="12" width="13.42578125" customWidth="1"/>
    <col min="13" max="13" width="12.5703125" customWidth="1"/>
  </cols>
  <sheetData>
    <row r="1" spans="1:13" ht="16.5" customHeight="1" x14ac:dyDescent="0.25">
      <c r="A1" s="42" t="s">
        <v>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6.5" customHeight="1" x14ac:dyDescent="0.25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x14ac:dyDescent="0.25">
      <c r="A3" s="5"/>
      <c r="B3" s="5"/>
      <c r="C3" s="5"/>
      <c r="D3" s="5"/>
      <c r="E3" s="5"/>
      <c r="F3" s="5"/>
      <c r="G3" s="5"/>
      <c r="H3" s="5"/>
    </row>
    <row r="4" spans="1:13" ht="30" customHeight="1" x14ac:dyDescent="0.25">
      <c r="B4" s="4"/>
      <c r="C4" s="23" t="s">
        <v>17</v>
      </c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30.75" customHeight="1" x14ac:dyDescent="0.25">
      <c r="A5" s="50" t="s">
        <v>21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4.25" customHeight="1" x14ac:dyDescent="0.25"/>
    <row r="7" spans="1:13" ht="23.2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</row>
    <row r="8" spans="1:13" ht="26.25" customHeight="1" thickBot="1" x14ac:dyDescent="0.3">
      <c r="A8" s="49" t="s">
        <v>36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ht="20.25" customHeight="1" thickBot="1" x14ac:dyDescent="0.3">
      <c r="A9" s="32" t="s">
        <v>0</v>
      </c>
      <c r="B9" s="44" t="s">
        <v>12</v>
      </c>
      <c r="C9" s="45"/>
      <c r="D9" s="46" t="s">
        <v>1</v>
      </c>
      <c r="E9" s="46" t="s">
        <v>7</v>
      </c>
      <c r="F9" s="46" t="s">
        <v>10</v>
      </c>
      <c r="G9" s="32" t="s">
        <v>2</v>
      </c>
      <c r="H9" s="36" t="s">
        <v>18</v>
      </c>
      <c r="I9" s="32" t="s">
        <v>8</v>
      </c>
      <c r="J9" s="32" t="s">
        <v>9</v>
      </c>
      <c r="K9" s="32" t="s">
        <v>14</v>
      </c>
      <c r="L9" s="32" t="s">
        <v>15</v>
      </c>
      <c r="M9" s="32" t="s">
        <v>16</v>
      </c>
    </row>
    <row r="10" spans="1:13" ht="15" customHeight="1" x14ac:dyDescent="0.25">
      <c r="A10" s="43"/>
      <c r="B10" s="32" t="s">
        <v>19</v>
      </c>
      <c r="C10" s="32" t="s">
        <v>3</v>
      </c>
      <c r="D10" s="47"/>
      <c r="E10" s="47"/>
      <c r="F10" s="47"/>
      <c r="G10" s="39"/>
      <c r="H10" s="37"/>
      <c r="I10" s="34"/>
      <c r="J10" s="34"/>
      <c r="K10" s="34"/>
      <c r="L10" s="34"/>
      <c r="M10" s="34"/>
    </row>
    <row r="11" spans="1:13" ht="22.5" customHeight="1" thickBot="1" x14ac:dyDescent="0.3">
      <c r="A11" s="33"/>
      <c r="B11" s="33"/>
      <c r="C11" s="33"/>
      <c r="D11" s="48"/>
      <c r="E11" s="48"/>
      <c r="F11" s="48"/>
      <c r="G11" s="40"/>
      <c r="H11" s="38"/>
      <c r="I11" s="35"/>
      <c r="J11" s="35"/>
      <c r="K11" s="35"/>
      <c r="L11" s="35"/>
      <c r="M11" s="35"/>
    </row>
    <row r="12" spans="1:13" ht="64.5" customHeight="1" thickBot="1" x14ac:dyDescent="0.3">
      <c r="A12" s="1">
        <v>1</v>
      </c>
      <c r="B12" s="1" t="s">
        <v>25</v>
      </c>
      <c r="C12" s="1" t="s">
        <v>22</v>
      </c>
      <c r="D12" s="1" t="s">
        <v>24</v>
      </c>
      <c r="E12" s="18" t="s">
        <v>23</v>
      </c>
      <c r="F12" s="1">
        <v>4</v>
      </c>
      <c r="G12" s="1" t="s">
        <v>35</v>
      </c>
      <c r="H12" s="19">
        <v>15</v>
      </c>
      <c r="I12" s="16">
        <v>0</v>
      </c>
      <c r="J12" s="16">
        <v>20800</v>
      </c>
      <c r="K12" s="2">
        <v>7700</v>
      </c>
      <c r="L12" s="2">
        <v>2700</v>
      </c>
      <c r="M12" s="2">
        <f>+I12+J12+K12+L12</f>
        <v>31200</v>
      </c>
    </row>
    <row r="13" spans="1:13" ht="69.75" customHeight="1" thickBot="1" x14ac:dyDescent="0.3">
      <c r="A13" s="1">
        <v>1</v>
      </c>
      <c r="B13" s="1" t="s">
        <v>26</v>
      </c>
      <c r="C13" s="1" t="s">
        <v>27</v>
      </c>
      <c r="D13" s="1" t="s">
        <v>24</v>
      </c>
      <c r="E13" s="1" t="s">
        <v>28</v>
      </c>
      <c r="F13" s="1">
        <v>12</v>
      </c>
      <c r="G13" s="1" t="s">
        <v>29</v>
      </c>
      <c r="H13" s="19">
        <v>3</v>
      </c>
      <c r="I13" s="16">
        <v>21054</v>
      </c>
      <c r="J13" s="3">
        <v>0</v>
      </c>
      <c r="K13" s="2">
        <f>22347+7700</f>
        <v>30047</v>
      </c>
      <c r="L13" s="2">
        <f>2900+2700</f>
        <v>5600</v>
      </c>
      <c r="M13" s="2">
        <f>SUM(I13:L13)</f>
        <v>56701</v>
      </c>
    </row>
    <row r="14" spans="1:13" ht="105" customHeight="1" thickBot="1" x14ac:dyDescent="0.3">
      <c r="A14" s="1">
        <v>1</v>
      </c>
      <c r="B14" s="1" t="s">
        <v>25</v>
      </c>
      <c r="C14" s="1" t="s">
        <v>30</v>
      </c>
      <c r="D14" s="1" t="s">
        <v>24</v>
      </c>
      <c r="E14" s="1" t="s">
        <v>31</v>
      </c>
      <c r="F14" s="1">
        <v>8</v>
      </c>
      <c r="G14" s="1" t="s">
        <v>35</v>
      </c>
      <c r="H14" s="19">
        <v>15</v>
      </c>
      <c r="I14" s="16">
        <v>8850</v>
      </c>
      <c r="J14" s="3">
        <v>10300</v>
      </c>
      <c r="K14" s="2">
        <v>7200</v>
      </c>
      <c r="L14" s="2">
        <v>1400</v>
      </c>
      <c r="M14" s="2">
        <f t="shared" ref="M14:M16" si="0">SUM(I14:L14)</f>
        <v>27750</v>
      </c>
    </row>
    <row r="15" spans="1:13" ht="102.75" customHeight="1" thickBot="1" x14ac:dyDescent="0.3">
      <c r="A15" s="1">
        <v>1</v>
      </c>
      <c r="B15" s="1" t="s">
        <v>25</v>
      </c>
      <c r="C15" s="1" t="s">
        <v>32</v>
      </c>
      <c r="D15" s="1" t="s">
        <v>24</v>
      </c>
      <c r="E15" s="1" t="s">
        <v>33</v>
      </c>
      <c r="F15" s="1">
        <v>8</v>
      </c>
      <c r="G15" s="1" t="s">
        <v>35</v>
      </c>
      <c r="H15" s="19">
        <v>20</v>
      </c>
      <c r="I15" s="16">
        <v>9504</v>
      </c>
      <c r="J15" s="3">
        <v>10300</v>
      </c>
      <c r="K15" s="2">
        <v>7200</v>
      </c>
      <c r="L15" s="2">
        <v>1400</v>
      </c>
      <c r="M15" s="2">
        <f t="shared" si="0"/>
        <v>28404</v>
      </c>
    </row>
    <row r="16" spans="1:13" ht="73.5" customHeight="1" thickBot="1" x14ac:dyDescent="0.3">
      <c r="A16" s="1">
        <v>2</v>
      </c>
      <c r="B16" s="1" t="s">
        <v>25</v>
      </c>
      <c r="C16" s="1" t="s">
        <v>37</v>
      </c>
      <c r="D16" s="1" t="s">
        <v>24</v>
      </c>
      <c r="E16" s="1" t="s">
        <v>34</v>
      </c>
      <c r="F16" s="1">
        <v>4</v>
      </c>
      <c r="G16" s="1" t="s">
        <v>35</v>
      </c>
      <c r="H16" s="19">
        <v>26</v>
      </c>
      <c r="I16" s="3">
        <v>0</v>
      </c>
      <c r="J16" s="3">
        <v>0</v>
      </c>
      <c r="K16" s="3">
        <v>0</v>
      </c>
      <c r="L16" s="3">
        <v>0</v>
      </c>
      <c r="M16" s="2">
        <f t="shared" si="0"/>
        <v>0</v>
      </c>
    </row>
    <row r="17" spans="1:13" ht="20.25" customHeight="1" thickBot="1" x14ac:dyDescent="0.3">
      <c r="A17" s="12">
        <f>SUM(A12:A16)</f>
        <v>6</v>
      </c>
      <c r="B17" s="24" t="s">
        <v>20</v>
      </c>
      <c r="C17" s="25"/>
      <c r="D17" s="25"/>
      <c r="E17" s="26"/>
      <c r="F17" s="8">
        <f>SUM(F12:F16)</f>
        <v>36</v>
      </c>
      <c r="G17" s="7"/>
      <c r="H17" s="20">
        <f>SUM(H12:H16)</f>
        <v>79</v>
      </c>
      <c r="I17" s="9">
        <f>SUM(I12:I16)</f>
        <v>39408</v>
      </c>
      <c r="J17" s="9">
        <f>SUM(J12:J16)</f>
        <v>41400</v>
      </c>
      <c r="K17" s="9">
        <f>SUM(K12:K16)</f>
        <v>52147</v>
      </c>
      <c r="L17" s="9">
        <f>SUM(L12:L16)</f>
        <v>11100</v>
      </c>
      <c r="M17" s="9">
        <f>SUM(M12:M16)</f>
        <v>144055</v>
      </c>
    </row>
    <row r="18" spans="1:13" ht="14.25" customHeight="1" thickBot="1" x14ac:dyDescent="0.3">
      <c r="A18" s="27" t="s">
        <v>4</v>
      </c>
      <c r="B18" s="28"/>
      <c r="C18" s="28"/>
      <c r="D18" s="28"/>
      <c r="E18" s="28"/>
      <c r="F18" s="28"/>
      <c r="G18" s="29"/>
      <c r="H18" s="22"/>
      <c r="I18" s="9" t="s">
        <v>6</v>
      </c>
      <c r="J18" s="6">
        <f>+J17*0.1</f>
        <v>4140</v>
      </c>
      <c r="K18" s="6"/>
      <c r="L18" s="6"/>
      <c r="M18" s="14">
        <f>J17*0.1</f>
        <v>4140</v>
      </c>
    </row>
    <row r="19" spans="1:13" ht="15.75" customHeight="1" thickBot="1" x14ac:dyDescent="0.3">
      <c r="A19" s="24" t="s">
        <v>11</v>
      </c>
      <c r="B19" s="30"/>
      <c r="C19" s="30"/>
      <c r="D19" s="30"/>
      <c r="E19" s="30"/>
      <c r="F19" s="30"/>
      <c r="G19" s="31"/>
      <c r="H19" s="21"/>
      <c r="I19" s="17" t="s">
        <v>6</v>
      </c>
      <c r="J19" s="13">
        <f>+J17+J18</f>
        <v>45540</v>
      </c>
      <c r="K19" s="17"/>
      <c r="L19" s="15"/>
      <c r="M19" s="10">
        <f>SUM(M17:M18)</f>
        <v>148195</v>
      </c>
    </row>
    <row r="20" spans="1:13" x14ac:dyDescent="0.25">
      <c r="A20" s="41"/>
      <c r="B20" s="41"/>
      <c r="C20" s="41"/>
    </row>
    <row r="22" spans="1:13" x14ac:dyDescent="0.25">
      <c r="F22" s="11"/>
      <c r="J22" s="52" t="s">
        <v>6</v>
      </c>
    </row>
  </sheetData>
  <mergeCells count="24">
    <mergeCell ref="A20:C20"/>
    <mergeCell ref="A1:M1"/>
    <mergeCell ref="A2:M2"/>
    <mergeCell ref="J9:J11"/>
    <mergeCell ref="A9:A11"/>
    <mergeCell ref="B9:C9"/>
    <mergeCell ref="D9:D11"/>
    <mergeCell ref="E9:E11"/>
    <mergeCell ref="A8:M8"/>
    <mergeCell ref="A5:M5"/>
    <mergeCell ref="K9:K11"/>
    <mergeCell ref="L9:L11"/>
    <mergeCell ref="M9:M11"/>
    <mergeCell ref="A7:J7"/>
    <mergeCell ref="C4:M4"/>
    <mergeCell ref="B17:E17"/>
    <mergeCell ref="A18:G18"/>
    <mergeCell ref="A19:G19"/>
    <mergeCell ref="C10:C11"/>
    <mergeCell ref="I9:I11"/>
    <mergeCell ref="H9:H11"/>
    <mergeCell ref="G9:G11"/>
    <mergeCell ref="B10:B11"/>
    <mergeCell ref="F9:F11"/>
  </mergeCells>
  <pageMargins left="0.7" right="0.7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JULIO</vt:lpstr>
      <vt:lpstr>JULIO!Área_de_impresión</vt:lpstr>
      <vt:lpstr>JULIO!Títulos_a_imprimir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Carmen Mestre</cp:lastModifiedBy>
  <cp:lastPrinted>2022-08-04T16:10:53Z</cp:lastPrinted>
  <dcterms:created xsi:type="dcterms:W3CDTF">2015-11-30T18:04:44Z</dcterms:created>
  <dcterms:modified xsi:type="dcterms:W3CDTF">2022-08-08T15:44:58Z</dcterms:modified>
</cp:coreProperties>
</file>