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76A794E0-A6D5-4489-A88B-92F3BDF0E861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5" l="1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3" i="5"/>
  <c r="D43" i="5"/>
  <c r="P42" i="5"/>
  <c r="P41" i="5"/>
  <c r="P40" i="5"/>
  <c r="P39" i="5"/>
  <c r="P38" i="5"/>
  <c r="P37" i="5"/>
  <c r="P36" i="5"/>
  <c r="P35" i="5" s="1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O73" i="5" s="1"/>
  <c r="O84" i="5" s="1"/>
  <c r="N9" i="5"/>
  <c r="N73" i="5" s="1"/>
  <c r="N84" i="5" s="1"/>
  <c r="M9" i="5"/>
  <c r="M73" i="5" s="1"/>
  <c r="M84" i="5" s="1"/>
  <c r="L108" i="5" s="1"/>
  <c r="L9" i="5"/>
  <c r="L73" i="5" s="1"/>
  <c r="L84" i="5" s="1"/>
  <c r="K9" i="5"/>
  <c r="K73" i="5" s="1"/>
  <c r="K84" i="5" s="1"/>
  <c r="J9" i="5"/>
  <c r="I9" i="5"/>
  <c r="H73" i="5"/>
  <c r="H84" i="5" s="1"/>
  <c r="G9" i="5"/>
  <c r="F9" i="5"/>
  <c r="E9" i="5"/>
  <c r="D9" i="5"/>
  <c r="AC8" i="5"/>
  <c r="W8" i="5"/>
  <c r="X8" i="5" s="1"/>
  <c r="Y8" i="5" s="1"/>
  <c r="Z8" i="5" s="1"/>
  <c r="AA8" i="5" s="1"/>
  <c r="V8" i="5"/>
  <c r="J73" i="5" l="1"/>
  <c r="J84" i="5" s="1"/>
  <c r="I73" i="5"/>
  <c r="I84" i="5" s="1"/>
  <c r="H108" i="5" s="1"/>
  <c r="D73" i="5"/>
  <c r="D84" i="5" s="1"/>
  <c r="E73" i="5"/>
  <c r="E84" i="5" s="1"/>
  <c r="F73" i="5"/>
  <c r="F84" i="5" s="1"/>
  <c r="E108" i="5" s="1"/>
  <c r="P25" i="5"/>
  <c r="G73" i="5"/>
  <c r="G84" i="5" s="1"/>
  <c r="F108" i="5" s="1"/>
  <c r="P15" i="5"/>
  <c r="D108" i="5"/>
  <c r="P9" i="5"/>
  <c r="O108" i="5"/>
  <c r="M108" i="5"/>
  <c r="J108" i="5"/>
  <c r="N108" i="5"/>
  <c r="G108" i="5"/>
  <c r="K108" i="5"/>
  <c r="AB7" i="5"/>
  <c r="AC7" i="5" s="1"/>
  <c r="I108" i="5" l="1"/>
  <c r="P73" i="5"/>
  <c r="P84" i="5" s="1"/>
</calcChain>
</file>

<file path=xl/sharedStrings.xml><?xml version="1.0" encoding="utf-8"?>
<sst xmlns="http://schemas.openxmlformats.org/spreadsheetml/2006/main" count="147" uniqueCount="125">
  <si>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</si>
  <si>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</si>
  <si>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</si>
  <si>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</si>
  <si>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</si>
  <si>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</si>
  <si>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</si>
  <si>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</si>
  <si>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</si>
  <si>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</si>
  <si>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</si>
  <si>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</si>
  <si>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</si>
  <si>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</si>
  <si>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</si>
  <si>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</si>
  <si>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</si>
  <si>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</si>
  <si>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</si>
  <si>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</si>
  <si>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</si>
  <si>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</si>
  <si>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</si>
  <si>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</si>
  <si>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</si>
  <si>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</si>
  <si>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</si>
  <si>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</si>
  <si>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</si>
  <si>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</si>
  <si>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</si>
  <si>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</si>
  <si>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</si>
  <si>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</si>
  <si>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</si>
  <si>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</si>
  <si>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</si>
  <si>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</si>
  <si>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</si>
  <si>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</si>
  <si>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</si>
  <si>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</si>
  <si>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</si>
  <si>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</si>
  <si>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</si>
  <si>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</si>
  <si>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</si>
  <si>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</si>
  <si>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</si>
  <si>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</si>
  <si>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</si>
  <si>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</si>
  <si>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</si>
  <si>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</si>
  <si>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</si>
  <si>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</si>
  <si>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</si>
  <si>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</si>
  <si>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</si>
  <si>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</si>
  <si>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</si>
  <si>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</si>
  <si>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</si>
  <si>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</si>
  <si>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</si>
  <si>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</si>
  <si>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</si>
  <si>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</si>
  <si>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</si>
  <si>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</si>
  <si>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</si>
  <si>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</si>
  <si>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</si>
  <si>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</si>
  <si>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</si>
  <si>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</si>
  <si>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</si>
  <si>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</si>
  <si>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</si>
  <si>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</si>
  <si>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</si>
  <si>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</si>
  <si>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</si>
  <si>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</si>
  <si>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</si>
  <si>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</si>
  <si>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</si>
  <si>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</si>
  <si>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</si>
  <si>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</si>
  <si>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</si>
  <si>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</si>
  <si>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</si>
  <si>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</si>
  <si>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</si>
  <si>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</si>
  <si>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</si>
  <si>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</si>
  <si>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</si>
  <si>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</si>
  <si>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</si>
  <si>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</si>
  <si>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</si>
  <si>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</si>
  <si>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</si>
  <si>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</si>
  <si>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</si>
  <si>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</si>
  <si>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</si>
  <si>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</si>
  <si>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</si>
  <si>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</si>
  <si>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</si>
  <si>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</si>
  <si>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</si>
  <si>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</si>
  <si>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</si>
  <si>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</si>
  <si>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</si>
  <si>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</si>
  <si>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</si>
  <si>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</si>
  <si>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</si>
  <si>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2023</t>
  </si>
  <si>
    <t xml:space="preserve">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</si>
</sst>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110" zoomScaleNormal="110" zoomScaleSheetLayoutView="90" workbookViewId="0">
      <pane xSplit="3" ySplit="9" topLeftCell="D80" activePane="bottomRight" state="frozen"/>
      <selection pane="topRight" activeCell="C1" sqref="C1"/>
      <selection pane="bottomLeft" activeCell="A10" sqref="A10"/>
      <selection pane="bottomRight" activeCell="G82" sqref="G82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18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2976762.89</v>
      </c>
      <c r="E9" s="23">
        <f t="shared" ref="E9:P9" si="1">SUM(E10:E14)</f>
        <v>2976762.89</v>
      </c>
      <c r="F9" s="23">
        <f t="shared" si="1"/>
        <v>2976762.89</v>
      </c>
      <c r="G9" s="23">
        <f t="shared" si="1"/>
        <v>3901753.69</v>
      </c>
      <c r="H9" s="23">
        <f t="shared" si="1"/>
        <v>2980735.69</v>
      </c>
      <c r="I9" s="23">
        <f t="shared" si="1"/>
        <v>2987027.27</v>
      </c>
      <c r="J9" s="23">
        <f t="shared" si="1"/>
        <v>2980735.69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21780541.009999998</v>
      </c>
      <c r="T9" s="24"/>
    </row>
    <row r="10" spans="1:29" s="12" customFormat="1" x14ac:dyDescent="0.25">
      <c r="A10" s="19">
        <v>2</v>
      </c>
      <c r="B10" s="25" t="s">
        <v>27</v>
      </c>
      <c r="D10" s="29">
        <v>2539662.64</v>
      </c>
      <c r="E10" s="39">
        <v>2539662.64</v>
      </c>
      <c r="F10" s="39">
        <v>2539662.64</v>
      </c>
      <c r="G10" s="39">
        <v>2539662.64</v>
      </c>
      <c r="H10" s="39">
        <v>2539662.64</v>
      </c>
      <c r="I10" s="39">
        <v>2539662.64</v>
      </c>
      <c r="J10" s="39">
        <v>2539662.64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17777638.48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65000</v>
      </c>
      <c r="G11" s="39">
        <v>986018</v>
      </c>
      <c r="H11" s="39">
        <v>65000</v>
      </c>
      <c r="I11" s="39">
        <v>65000</v>
      </c>
      <c r="J11" s="39">
        <v>65000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1376018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6291.58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6291.58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 t="s">
        <v>124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372100.25</v>
      </c>
      <c r="E14" s="74">
        <v>372100.25</v>
      </c>
      <c r="F14" s="74">
        <v>372100.25</v>
      </c>
      <c r="G14" s="74">
        <v>376073.05</v>
      </c>
      <c r="H14" s="74">
        <v>376073.05</v>
      </c>
      <c r="I14" s="74">
        <v>376073.05</v>
      </c>
      <c r="J14" s="74">
        <v>376073.05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2620592.9499999997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291682.57</v>
      </c>
      <c r="E15" s="28">
        <f t="shared" ref="E15:P15" si="3">SUM(E16:E24)</f>
        <v>601294.86</v>
      </c>
      <c r="F15" s="28">
        <f t="shared" si="3"/>
        <v>3569379.5599999996</v>
      </c>
      <c r="G15" s="28">
        <f t="shared" si="3"/>
        <v>1085940.58</v>
      </c>
      <c r="H15" s="28">
        <f t="shared" si="3"/>
        <v>886227.38</v>
      </c>
      <c r="I15" s="28">
        <f t="shared" si="3"/>
        <v>2814419.73</v>
      </c>
      <c r="J15" s="28">
        <v>613201.41999999993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9862146.1000000015</v>
      </c>
    </row>
    <row r="16" spans="1:29" s="12" customFormat="1" x14ac:dyDescent="0.25">
      <c r="A16" s="19">
        <v>2</v>
      </c>
      <c r="B16" s="25" t="s">
        <v>33</v>
      </c>
      <c r="D16" s="29">
        <v>68784.899999999994</v>
      </c>
      <c r="E16" s="39">
        <v>209235.63</v>
      </c>
      <c r="F16" s="39">
        <v>223996.18</v>
      </c>
      <c r="G16" s="39">
        <v>148052.21000000002</v>
      </c>
      <c r="H16" s="39">
        <v>144124.20000000001</v>
      </c>
      <c r="I16" s="39">
        <v>156149.65000000002</v>
      </c>
      <c r="J16" s="39">
        <v>150233.54999999999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1100576.32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130267.94</v>
      </c>
      <c r="F18" s="39">
        <v>92951.039999999994</v>
      </c>
      <c r="G18" s="39">
        <v>217866.48</v>
      </c>
      <c r="H18" s="39">
        <v>163412.75</v>
      </c>
      <c r="I18" s="39">
        <v>179403.23</v>
      </c>
      <c r="J18" s="39">
        <v>179077.08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962978.5199999999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64500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64500</v>
      </c>
    </row>
    <row r="21" spans="1:16" s="12" customFormat="1" x14ac:dyDescent="0.25">
      <c r="A21" s="19">
        <v>2</v>
      </c>
      <c r="B21" s="25" t="s">
        <v>38</v>
      </c>
      <c r="D21" s="29">
        <v>222897.67</v>
      </c>
      <c r="E21" s="39">
        <v>222579.89</v>
      </c>
      <c r="F21" s="39">
        <v>222579.89</v>
      </c>
      <c r="G21" s="39">
        <v>222579.89</v>
      </c>
      <c r="H21" s="39">
        <v>246746.05</v>
      </c>
      <c r="I21" s="39">
        <v>447589.97</v>
      </c>
      <c r="J21" s="39">
        <v>262178.78999999998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1847152.1500000001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0</v>
      </c>
      <c r="F22" s="39">
        <v>178645.32</v>
      </c>
      <c r="G22" s="39">
        <v>-116348</v>
      </c>
      <c r="H22" s="39">
        <v>136795.38</v>
      </c>
      <c r="I22" s="39">
        <v>66198</v>
      </c>
      <c r="J22" s="39">
        <v>21712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287002.7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2637702</v>
      </c>
      <c r="G23" s="39">
        <v>549290</v>
      </c>
      <c r="H23" s="39">
        <v>0</v>
      </c>
      <c r="I23" s="39">
        <v>1917702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5104694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39211.4</v>
      </c>
      <c r="F24" s="39">
        <v>213505.13</v>
      </c>
      <c r="G24" s="39">
        <v>0</v>
      </c>
      <c r="H24" s="39">
        <v>195149</v>
      </c>
      <c r="I24" s="39">
        <v>47376.88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495242.41000000003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0</v>
      </c>
      <c r="F25" s="28">
        <f>SUM(F26:F34)</f>
        <v>94311.5</v>
      </c>
      <c r="G25" s="28">
        <f t="shared" ref="G25:P25" si="6">SUM(G26:G34)</f>
        <v>341555.11000000004</v>
      </c>
      <c r="H25" s="28">
        <f t="shared" si="6"/>
        <v>858943.28</v>
      </c>
      <c r="I25" s="28">
        <f t="shared" si="6"/>
        <v>506000</v>
      </c>
      <c r="J25" s="28">
        <f t="shared" si="6"/>
        <v>-506000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1294809.8900000001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16476.8</v>
      </c>
      <c r="H26" s="39">
        <v>8004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24480.799999999999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4814.3999999999996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4814.3999999999996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58504.4</v>
      </c>
      <c r="H28" s="39">
        <v>12921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71425.399999999994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759000</v>
      </c>
      <c r="I32" s="39">
        <v>506000</v>
      </c>
      <c r="J32" s="39">
        <v>-506000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759000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0</v>
      </c>
      <c r="F34" s="39">
        <v>94311.5</v>
      </c>
      <c r="G34" s="39">
        <v>266573.91000000003</v>
      </c>
      <c r="H34" s="39">
        <v>74203.88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435089.29000000004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>
        <f>+D44+D45+D46+D47+D48+D49+D50</f>
        <v>0</v>
      </c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159421</v>
      </c>
      <c r="E51" s="35">
        <f t="shared" ref="E51:P51" si="10">SUM(E52:E65)</f>
        <v>0</v>
      </c>
      <c r="F51" s="35">
        <f t="shared" si="10"/>
        <v>6390450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85000.12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6634871.1200000001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159421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85000.12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244421.12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/>
      <c r="E54" s="39"/>
      <c r="F54" s="39"/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6390450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6390450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3427866.46</v>
      </c>
      <c r="E73" s="46">
        <f t="shared" ref="E73:O73" si="14">+E9+E15+E25+E35+E51+E61+E66+E69</f>
        <v>3578057.75</v>
      </c>
      <c r="F73" s="46">
        <f t="shared" si="14"/>
        <v>13030903.949999999</v>
      </c>
      <c r="G73" s="46">
        <f t="shared" si="14"/>
        <v>5329249.38</v>
      </c>
      <c r="H73" s="46">
        <f t="shared" si="14"/>
        <v>4725906.3499999996</v>
      </c>
      <c r="I73" s="46">
        <f t="shared" si="14"/>
        <v>6307447</v>
      </c>
      <c r="J73" s="46">
        <f t="shared" si="14"/>
        <v>3172937.23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39572368.119999997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3427866.46</v>
      </c>
      <c r="E84" s="61">
        <f>+E73</f>
        <v>3578057.75</v>
      </c>
      <c r="F84" s="61">
        <f>+F73</f>
        <v>13030903.949999999</v>
      </c>
      <c r="G84" s="61">
        <f t="shared" ref="G84:P84" si="15">+G73</f>
        <v>5329249.38</v>
      </c>
      <c r="H84" s="61">
        <f t="shared" si="15"/>
        <v>4725906.3499999996</v>
      </c>
      <c r="I84" s="61">
        <f>+I73</f>
        <v>6307447</v>
      </c>
      <c r="J84" s="61">
        <f t="shared" si="15"/>
        <v>3172937.23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39572368.119999997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1</v>
      </c>
      <c r="F108" s="70">
        <f t="shared" si="16"/>
        <v>1</v>
      </c>
      <c r="G108" s="70">
        <f t="shared" si="16"/>
        <v>1</v>
      </c>
      <c r="H108" s="70">
        <f t="shared" si="16"/>
        <v>1</v>
      </c>
      <c r="I108" s="85">
        <f t="shared" si="16"/>
        <v>1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dcterms:created xsi:type="dcterms:W3CDTF">2023-01-10T02:04:46Z</dcterms:created>
  <dcterms:modified xsi:type="dcterms:W3CDTF">2023-08-10T15:22:56Z</dcterms:modified>
</cp:coreProperties>
</file>