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2019 CARMEN\PARA JULIA TRANSPARENCIA\DICIEMBRE\New folder\"/>
    </mc:Choice>
  </mc:AlternateContent>
  <xr:revisionPtr revIDLastSave="0" documentId="13_ncr:1_{26B336DD-E607-4790-B6E3-32E25AD039B1}" xr6:coauthVersionLast="45" xr6:coauthVersionMax="45" xr10:uidLastSave="{00000000-0000-0000-0000-000000000000}"/>
  <bookViews>
    <workbookView xWindow="21705" yWindow="225" windowWidth="15945" windowHeight="14130" tabRatio="934" xr2:uid="{24A9DE25-A7F1-4A3F-9F2C-7959DF1BE06A}"/>
  </bookViews>
  <sheets>
    <sheet name="DETALLES POA 2020" sheetId="8" r:id="rId1"/>
    <sheet name=" METAS FISICAS Y FINANCIERAS" sheetId="2" r:id="rId2"/>
    <sheet name="MATRIZ POA 2020" sheetId="4" r:id="rId3"/>
    <sheet name=" CRONOGRAMA 2020" sheetId="5" r:id="rId4"/>
    <sheet name="ESTRUCTURA PROGRAMÁTICA" sheetId="9" r:id="rId5"/>
    <sheet name="MARCO LOGICO 2020" sheetId="11" r:id="rId6"/>
    <sheet name="RIESGO" sheetId="7" r:id="rId7"/>
  </sheets>
  <definedNames>
    <definedName name="_Toc185843506" localSheetId="0">'DETALLES POA 2020'!$A$70</definedName>
    <definedName name="_Toc185843508" localSheetId="0">'DETALLES POA 2020'!$A$84</definedName>
    <definedName name="_Toc185847222" localSheetId="0">'DETALLES POA 2020'!$A$40</definedName>
    <definedName name="_Toc185847223" localSheetId="0">'DETALLES POA 2020'!$A$42</definedName>
    <definedName name="_Toc500484289" localSheetId="0">'DETALLES POA 2020'!$A$41</definedName>
    <definedName name="_Toc500484291" localSheetId="0">'DETALLES POA 2020'!$A$67</definedName>
    <definedName name="_Toc500484293" localSheetId="0">'DETALLES POA 2020'!$A$83</definedName>
    <definedName name="_xlnm.Print_Area" localSheetId="1">' METAS FISICAS Y FINANCIERAS'!$A$1:$W$42</definedName>
    <definedName name="_xlnm.Print_Area" localSheetId="2">'MATRIZ POA 2020'!$A$1:$O$17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4" l="1"/>
  <c r="I17" i="4"/>
  <c r="I16" i="4"/>
  <c r="W30" i="2" l="1"/>
  <c r="T30" i="2"/>
  <c r="Q30" i="2"/>
  <c r="N30" i="2"/>
  <c r="T31" i="2"/>
  <c r="N31" i="2"/>
  <c r="T33" i="2"/>
  <c r="Q33" i="2"/>
  <c r="N33" i="2"/>
  <c r="T32" i="2"/>
  <c r="W32" i="2"/>
  <c r="Q32" i="2"/>
  <c r="N32" i="2"/>
  <c r="W31" i="2"/>
  <c r="Q31" i="2"/>
  <c r="T34" i="2" l="1"/>
  <c r="Q34" i="2"/>
  <c r="N34" i="2"/>
  <c r="W34" i="2" l="1"/>
  <c r="H34" i="2"/>
  <c r="W29" i="2" l="1"/>
  <c r="Q22" i="2"/>
  <c r="Q20" i="2"/>
</calcChain>
</file>

<file path=xl/sharedStrings.xml><?xml version="1.0" encoding="utf-8"?>
<sst xmlns="http://schemas.openxmlformats.org/spreadsheetml/2006/main" count="1023" uniqueCount="621">
  <si>
    <t>FORMULARIO DE PROGRAMACIÓN DE METAS FÍSICA-FINANCIERAS 2020</t>
  </si>
  <si>
    <t>MINISTERIO DE HACIENDA</t>
  </si>
  <si>
    <t xml:space="preserve">DIRECCIÓN GENERAL DE PRESUPUESTO </t>
  </si>
  <si>
    <t>I - Información del Solicitante.</t>
  </si>
  <si>
    <t>I.I - Favor completar los siguientes campos requeridos en la solicitud:</t>
  </si>
  <si>
    <t>Capitulo</t>
  </si>
  <si>
    <t>CONSEJO NACIONAL DE INVESTIGACIONES AGROPECUARIAS Y FORESTALES</t>
  </si>
  <si>
    <t>Unidad Ejecutora</t>
  </si>
  <si>
    <t>001</t>
  </si>
  <si>
    <t xml:space="preserve">Balances Disponible para el Año </t>
  </si>
  <si>
    <t>Nombre y Apellido</t>
  </si>
  <si>
    <t>Sub-Capitulo</t>
  </si>
  <si>
    <t>01</t>
  </si>
  <si>
    <t>Presupuesto Vigente del Programa</t>
  </si>
  <si>
    <t>Número de Cédula</t>
  </si>
  <si>
    <t>Programa</t>
  </si>
  <si>
    <t>11</t>
  </si>
  <si>
    <t>Presupuesto Vigente de Unidad Ejecutora</t>
  </si>
  <si>
    <t>Fecha de Registro</t>
  </si>
  <si>
    <t xml:space="preserve"> II - Programación Anual Física Financiera </t>
  </si>
  <si>
    <t>Producto</t>
  </si>
  <si>
    <t>Unidad de Medida</t>
  </si>
  <si>
    <t>Beneficiario</t>
  </si>
  <si>
    <t>Presupuesto Formulado</t>
  </si>
  <si>
    <t xml:space="preserve">Meta Formulada </t>
  </si>
  <si>
    <t>Programación Anual 2018</t>
  </si>
  <si>
    <t>Trimestre 1</t>
  </si>
  <si>
    <t>Trimestre 2</t>
  </si>
  <si>
    <t>Trimestre 3</t>
  </si>
  <si>
    <t>Trimestre 4</t>
  </si>
  <si>
    <t>Meta Programada</t>
  </si>
  <si>
    <t>Presupuesto Asignado</t>
  </si>
  <si>
    <t>2823-DIRECCIÓN Y COORDINACIÓN</t>
  </si>
  <si>
    <t>100%  ejecución</t>
  </si>
  <si>
    <t>La sociedad en su conjunto</t>
  </si>
  <si>
    <t>N/A</t>
  </si>
  <si>
    <t>6294: FORMULACIÓN DE POLÍTICAS PARA EL DESARROLLO DEL SECTOR AGROPECUARIO Y FORESTAL</t>
  </si>
  <si>
    <t>Total de Presupuesto Formulado</t>
  </si>
  <si>
    <t>Total de Presupuesto al Trimestre</t>
  </si>
  <si>
    <t xml:space="preserve">Políticas públicas de investigaciones agropecuarias y forestales elaboradas </t>
  </si>
  <si>
    <t>Técnicos y productores líderes capacitados</t>
  </si>
  <si>
    <t xml:space="preserve">(*) Dos (2)  proyectos con 15 componentes: Ocho (8)  de la canasta básica (arroz, plátano, batata, yuca, leche y carne bovina y porcina, habichuela, guandul y maíz ) y  Siete (7)  de exportación (Aguacate, café, banano, cacao, mango, vegetales orientales y cultivos de invernaderos). Cada componente requiere la realización  mínima de 5 eventos de transferencia de tecnologías (cursos de capacitación  e instalación de  parcelas de validación y demostración). En total al menos se realizarán unos 70 eventos que beneficiarán a 2,370 técnicos y productores líderes. </t>
  </si>
  <si>
    <t xml:space="preserve">Actualización   de tecnologías en quince rubros de la canasta básica y  agroexportación </t>
  </si>
  <si>
    <t>CREACION DE CONOCIMIENTO Y DESARROLLO DE POLITICAS PARA EL FOMENTO DE LAS INVESTIGACIONES AGROPECUARIAS Y FORESTALES</t>
  </si>
  <si>
    <t>6298: TÉCNICOS Y PRODUCTORES LÍDERES  CAPACITADOS EN TECNOLOGÍAS AGROPECUARIAS Y FORESTALES.</t>
  </si>
  <si>
    <t>Técnicos, productores líderes del sector agropecuario y forestal a nivel nacional.</t>
  </si>
  <si>
    <t>Técnicos, y productores líderes del sector agropecuario y forestal a nivel nacional.</t>
  </si>
  <si>
    <t>6295: SECTOR AGROPECUARIO Y FORESTAL CON FINANCIAMIENTO PARA PROYECTOS DE  VALIDACION Y TRANSFERENCIA DE TECNOLOGÍAS.</t>
  </si>
  <si>
    <t>Instituciones que componen el Sistema Nacional de Investigaciones Agropecuarias y Forestales (SINIAF)</t>
  </si>
  <si>
    <t>CONSEJO NACIONAL DE INVESTIGACIONES AGROPECUARIAS Y FORESTALES (CONIAF)</t>
  </si>
  <si>
    <t>DIRECCIÓN EJECUTIVA</t>
  </si>
  <si>
    <t>DEPARTAMENTO DE PLANIFICACIÓN  Y  DESARROLLO</t>
  </si>
  <si>
    <t>No.</t>
  </si>
  <si>
    <t xml:space="preserve">Producto </t>
  </si>
  <si>
    <t>Indicador</t>
  </si>
  <si>
    <t>Metas Programadas 2020</t>
  </si>
  <si>
    <t xml:space="preserve">Beneficiarios  </t>
  </si>
  <si>
    <t xml:space="preserve">Medios de Verificación </t>
  </si>
  <si>
    <t>Limitaciones y Supuestos</t>
  </si>
  <si>
    <t>Resultados Esperados</t>
  </si>
  <si>
    <t>1er.Trim.</t>
  </si>
  <si>
    <t>2do.Trim.</t>
  </si>
  <si>
    <t>3er.Trim.</t>
  </si>
  <si>
    <t>4to.Trim.</t>
  </si>
  <si>
    <t>Hombres</t>
  </si>
  <si>
    <t>Mujeres</t>
  </si>
  <si>
    <t>Total Ben.</t>
  </si>
  <si>
    <t>Definicion  de políticas públicas  de investigacion para el sector agropecuario y forestar</t>
  </si>
  <si>
    <t>Documentos contentivos de políticas elaboradas</t>
  </si>
  <si>
    <t>Documentos de políticas públicas disponibles.</t>
  </si>
  <si>
    <t xml:space="preserve">Se dispone de recursos humanos, financieros y físicos.                                      Los interesados son convocados y asisten a los talleres.                           </t>
  </si>
  <si>
    <t xml:space="preserve">Los usuarios conocen y aplican políticas publicas </t>
  </si>
  <si>
    <t>Cantidad de técnicos y productores líderes beneficiados</t>
  </si>
  <si>
    <t>Línea base para la intervención. *Estadistica de producción.   Documento de evaluación final</t>
  </si>
  <si>
    <t xml:space="preserve">Se dispone de recursos humanos, físicos, económicos y financieros. *Existe una línea base del estado de la producción ante de la intervención. </t>
  </si>
  <si>
    <t>Aumento de la productividad y competitividad de estos rubros en al menos un 15%.</t>
  </si>
  <si>
    <t>Registro de participantes; fotos de eventos; informes de evaluación de la actividad; notas de prensa; contratos con facilitadores.</t>
  </si>
  <si>
    <t xml:space="preserve"> Productores lideres debidamente convocados.
Se dispone de recursos financieros 
Se dispone de recursos físicos.
Los productores líderes convocados asisten  y tienen  disposición a la capacitación </t>
  </si>
  <si>
    <t xml:space="preserve">Dos documentos de Políticas Públicas  en el año 2020.                                          </t>
  </si>
  <si>
    <t>PROGRAMA 11: Creación de conocimiento y fomento de capacidades mediante la transferencia tecnológica para la competitividad del sector agropecuario</t>
  </si>
  <si>
    <t xml:space="preserve">Mejorar la competitividad de quince (15) productos de la canasta básica y exportación del sector agropecuario mediante la actualización y transferencia tecnológica.    </t>
  </si>
  <si>
    <t>Financiamiento para la transferencia de productos tecnológicos para la competitividad del sector agroalimentario y agroexportador</t>
  </si>
  <si>
    <t xml:space="preserve">Al menos 770 técnicos y unos 1600 productores líderes capacitados mediante la transferencia de tecnologías en 15 rubros priorizados.   </t>
  </si>
  <si>
    <t>Creación de conocimientos a técnicos y productores líderes, mediante la transferencia de tecnologías.</t>
  </si>
  <si>
    <t>Al menos un 55% de  técnicos y productores lideres han actualizados sus conocimientos mediante la transferencia tecnológica.</t>
  </si>
  <si>
    <r>
      <rPr>
        <b/>
        <sz val="10"/>
        <color indexed="8"/>
        <rFont val="Calibri"/>
        <family val="2"/>
      </rPr>
      <t xml:space="preserve">Ejes Estratégicos: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EJE 3: “Una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global”.                                                                                                                                                                                                                              </t>
    </r>
  </si>
  <si>
    <t>Productos  tecnológicos actualizados</t>
  </si>
  <si>
    <t>POA 2020</t>
  </si>
  <si>
    <t xml:space="preserve">CRONOGRAMA DE ACTIVIDADES PROGRAMADAS </t>
  </si>
  <si>
    <t>DESCRIPCION DE ACTIVIDADES</t>
  </si>
  <si>
    <t>TIEMPO</t>
  </si>
  <si>
    <t>ENE.</t>
  </si>
  <si>
    <t xml:space="preserve">FEB. 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</si>
  <si>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</si>
  <si>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</si>
  <si>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</si>
  <si>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</si>
  <si>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</si>
  <si>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</si>
  <si>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</si>
  <si>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</si>
  <si>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</si>
  <si>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</si>
  <si>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1.Elaborar políticas públicas de Investigacion para el sector agropecuario y forestal</t>
  </si>
  <si>
    <t xml:space="preserve">1.1 Montaje de Seminario-Talleres                                                            </t>
  </si>
  <si>
    <t>x</t>
  </si>
  <si>
    <t xml:space="preserve">1.2 Invitación y coordinación con los interesados de los eventos </t>
  </si>
  <si>
    <t>1.3 Alquiler locales</t>
  </si>
  <si>
    <t>1.4 Suministro de alimentos y bebidas</t>
  </si>
  <si>
    <t>1.5 Selección y contratación de expertos</t>
  </si>
  <si>
    <t>1.6 Material de apoyo</t>
  </si>
  <si>
    <t>1.7 Levantamiento de las informaciones requeridas</t>
  </si>
  <si>
    <t xml:space="preserve">1.8 Políticas Públicas definidas y priorizadas </t>
  </si>
  <si>
    <t>1.9 Publicación de documentos</t>
  </si>
  <si>
    <t>3.-Programa transferencia  de Tecnología y asistencia técnica para la competitividad del sector agroalimentario</t>
  </si>
  <si>
    <t xml:space="preserve">3.1Coordinación de transferencias  con grupos interesados. </t>
  </si>
  <si>
    <t>3.2 Instalación de parcelas demostrativas</t>
  </si>
  <si>
    <t>3.3 Productores líderes y técnicos capacitados</t>
  </si>
  <si>
    <t>3.4 Giras técnicas</t>
  </si>
  <si>
    <t>3.5 Días de campo</t>
  </si>
  <si>
    <t>3.6 Alquiler de locales</t>
  </si>
  <si>
    <t>3.7 Suministro de alimentos y bebidas</t>
  </si>
  <si>
    <t>3.8  Selección de facilitadores y honorarios</t>
  </si>
  <si>
    <t>3.9 Material de apoyo</t>
  </si>
  <si>
    <t>3.10 Evaluación de la capacitación</t>
  </si>
  <si>
    <t>5. Capacitación a Productores lideres del sector</t>
  </si>
  <si>
    <t>5.1 Solicitud y coordinación de la capacitación con los interesados</t>
  </si>
  <si>
    <t xml:space="preserve">5.2.-Realización de cursos-talleres </t>
  </si>
  <si>
    <t>5.3 Alquiler de locales</t>
  </si>
  <si>
    <t>5.4 Suministro de alimentos y bebidas</t>
  </si>
  <si>
    <t>5.5 Selección de facilitadores y pago honorarios</t>
  </si>
  <si>
    <t>5.6 Material de apoyo</t>
  </si>
  <si>
    <t>5.7 Evaluación de la capacitación</t>
  </si>
  <si>
    <t>6. Capacitación a Tecnicos del sector</t>
  </si>
  <si>
    <t>6.1 Solicitud y coordinación de capacitación a técnicos</t>
  </si>
  <si>
    <t>6.2 Realización de cursos</t>
  </si>
  <si>
    <t>6.3 Alquiler de locales</t>
  </si>
  <si>
    <t>6.4 Suministro de alimentos y bebidas</t>
  </si>
  <si>
    <t>6.5 Selección de facilitadores y honorarios</t>
  </si>
  <si>
    <t>6.6 Material de apoyo</t>
  </si>
  <si>
    <t>6.7 Evaluación de la capacitación</t>
  </si>
  <si>
    <t>MATRIZ RECOPILACION DE  INFORMACION PLAN OPERATIVO AÑO 2020</t>
  </si>
  <si>
    <t>Total Meta Física Progra-mada</t>
  </si>
  <si>
    <t xml:space="preserve">Actividad o Producto </t>
  </si>
  <si>
    <t xml:space="preserve">Tipo de Riesgo </t>
  </si>
  <si>
    <t>Descripción del Riesgo</t>
  </si>
  <si>
    <r>
      <t>Probabilidad de Ocurrencia</t>
    </r>
    <r>
      <rPr>
        <b/>
        <sz val="11"/>
        <color indexed="8"/>
        <rFont val="Calibri"/>
        <family val="2"/>
      </rPr>
      <t xml:space="preserve">
(</t>
    </r>
    <r>
      <rPr>
        <sz val="11"/>
        <color indexed="8"/>
        <rFont val="Calibri"/>
        <family val="2"/>
      </rPr>
      <t>1= Bajo 2=Medio y 3=Alto</t>
    </r>
    <r>
      <rPr>
        <b/>
        <sz val="11"/>
        <color indexed="8"/>
        <rFont val="Calibri"/>
        <family val="2"/>
      </rPr>
      <t>)</t>
    </r>
  </si>
  <si>
    <r>
      <t xml:space="preserve">Impacto sobre  las Metas
</t>
    </r>
    <r>
      <rPr>
        <sz val="11"/>
        <color indexed="8"/>
        <rFont val="Calibri"/>
        <family val="2"/>
      </rPr>
      <t>(1= Bajo 2=Medio y 3=Alto)</t>
    </r>
  </si>
  <si>
    <r>
      <t xml:space="preserve">Tipo de Respuesta
</t>
    </r>
    <r>
      <rPr>
        <sz val="11"/>
        <color indexed="8"/>
        <rFont val="Calibri"/>
        <family val="2"/>
      </rPr>
      <t>(Evitar, Reducir, Compartir o Aceptar)</t>
    </r>
  </si>
  <si>
    <t>Medidas de Control</t>
  </si>
  <si>
    <t>Código</t>
  </si>
  <si>
    <t>DIRECCIÓN Y COORDINACIÓN</t>
  </si>
  <si>
    <t xml:space="preserve">Dos documentos de Políticas Públicas  en el año 2020.  </t>
  </si>
  <si>
    <t>Al menos 770 técnicos y unos 1600 productores líderes capacitados mediante la transferencia de tecnologías en 15 rubros priorizados</t>
  </si>
  <si>
    <t>Presupuesto ejecutado conforme a actividades programadas para el año 2020.</t>
  </si>
  <si>
    <t xml:space="preserve">FORMULACIÓN DE POLÍTICAS PARA EL DESARROLLO DEL SECTOR AGROPECUARIO Y FORESTAL: </t>
  </si>
  <si>
    <t>PROMOVER EL DESARROLLO DE CAPACIDADES EN TECNOLOGÍAS AGROPECUARIAS Y FORESTALES</t>
  </si>
  <si>
    <r>
      <t xml:space="preserve">Periodo de Ocurrencia 
</t>
    </r>
    <r>
      <rPr>
        <sz val="11"/>
        <color indexed="8"/>
        <rFont val="Calibri"/>
        <family val="2"/>
      </rPr>
      <t>(T1,T2,T3, o T4)</t>
    </r>
  </si>
  <si>
    <t>Presupuesto limitado</t>
  </si>
  <si>
    <t>Limitada actividad de capacitacón</t>
  </si>
  <si>
    <t xml:space="preserve">No respuestas a la demanda de tecnologías del sector agropecuario y forestal </t>
  </si>
  <si>
    <t>Débil cultura en la aplicación de las acciones definidas en las políticas públicas</t>
  </si>
  <si>
    <t>La capacitación de los actores del sector agropecuario y forestal  no es una prioridad para los tomadores de decisiones</t>
  </si>
  <si>
    <t>Burocracia en los procesos para desembolsar fondos presupuestados para realizar actividades</t>
  </si>
  <si>
    <t>MATRIZ DE VALORACION DE RIESGOS PARA POA 2020</t>
  </si>
  <si>
    <t>Incumplimiento de la Ley que crea el organismo</t>
  </si>
  <si>
    <t>Inabilitación del Fondo Nacional de Investigaciones Agropecuarias y Forestales (FONIAF)</t>
  </si>
  <si>
    <t>Limitada voluntad política, lo que incide en el bajo nivel de apropiación y apoyo.</t>
  </si>
  <si>
    <t>La falta de aprobación presupuestaria a tiempo dificulta la ejecución oportuna</t>
  </si>
  <si>
    <t>Estancamiento de las acciones necesarias para el desarrollo agropecuario y forestal</t>
  </si>
  <si>
    <t>La investigación no juega el rol que le corresponde para el desarrollo agropecuario y forestal</t>
  </si>
  <si>
    <t>La investigación agropecuaria y forestal  no es una priorioridad para los tomadores de decisiones</t>
  </si>
  <si>
    <t>No disponer de una masa crítica para el desarrollo de una investigación dinámica.</t>
  </si>
  <si>
    <t>Alto</t>
  </si>
  <si>
    <t>Realización de seminarios, talleres para sensibilizar a los tomadores de decisiones y actores del SINIAF.</t>
  </si>
  <si>
    <t xml:space="preserve">Elaborar los reglamentos para la aplicación de la Ley 251-12 </t>
  </si>
  <si>
    <t>Gestión ante los tomadores de decisiones para lograr la asignación presupuestaria.</t>
  </si>
  <si>
    <t>Limitadas acciones para atender las demandas de solución de los problemas del sector agropecuario y forestal</t>
  </si>
  <si>
    <t xml:space="preserve"> SECTOR AGROPECUARIO Y FORESTAL CON FINANCIAMIENTO PARA PROYECTOS DE  VALIDACION Y TRANSFERENCIA DE TECNOLOGÍAS.</t>
  </si>
  <si>
    <t>Evitar</t>
  </si>
  <si>
    <t>Gestionar el Incremento del presupuesto y apoyo logístico para la gestión</t>
  </si>
  <si>
    <t>Reducir</t>
  </si>
  <si>
    <t>T1</t>
  </si>
  <si>
    <t>T1,T2,T3,T4</t>
  </si>
  <si>
    <t>T1,T2,T3,T5</t>
  </si>
  <si>
    <t>T1,T3</t>
  </si>
  <si>
    <t>La limitación del presupuesto operativo impide mayor  alcance de   acción</t>
  </si>
  <si>
    <t xml:space="preserve">Motivar y sensibilizar a  los tomadores de decisiones sobre la importancia de apoyar financieramente los procesos de  capacitación.  </t>
  </si>
  <si>
    <t>Medio</t>
  </si>
  <si>
    <t>Los tomadores de decisiones no muestran interés en la investigación agropecuaria y forestal</t>
  </si>
  <si>
    <t>Baja asignación presupuestaria</t>
  </si>
  <si>
    <t>T1,T2,T3,T6</t>
  </si>
  <si>
    <t xml:space="preserve">Motivar y sensibilizar a  los tomadores de decisiones sobre la importancia de apoyar financieramente los procesos de  investigación.  </t>
  </si>
  <si>
    <t>Gestión para que el órgano principal de este Consejo, se reúna y pueda deliberar sobre la posibilidad de habilitar el Fondo Nacional de Investigaciones Agropecuarias y Forestales (FONIAF).</t>
  </si>
  <si>
    <t>T1,T4</t>
  </si>
  <si>
    <t>Mejorar  procesos, simplificar trámites</t>
  </si>
  <si>
    <t xml:space="preserve"> </t>
  </si>
  <si>
    <t xml:space="preserve">ESTRUCTURA PROGRAMÁTICA 2020 </t>
  </si>
  <si>
    <t>Documento Relacionado</t>
  </si>
  <si>
    <t>Fecha Versión</t>
  </si>
  <si>
    <t>Versión</t>
  </si>
  <si>
    <t>FO-FP-02</t>
  </si>
  <si>
    <t>Procedimiento para la Revisión de Estructuras Programáticas</t>
  </si>
  <si>
    <t>24/6/19</t>
  </si>
  <si>
    <t>I - Institución</t>
  </si>
  <si>
    <t>I.I - Completar los datos requeridos sobre la institución:</t>
  </si>
  <si>
    <t>Capítulo</t>
  </si>
  <si>
    <t>5177</t>
  </si>
  <si>
    <t>CONSEJO NAC. DE INVESTIGACIONES AGROPECUARIAS Y FORESTALES (CONIAF)</t>
  </si>
  <si>
    <t>Subcapítulo</t>
  </si>
  <si>
    <t>Unidad</t>
  </si>
  <si>
    <t>0001</t>
  </si>
  <si>
    <t>II - Propuesta de Estructura Programática</t>
  </si>
  <si>
    <t>II.I - Favor detallar la estructura programática institucional</t>
  </si>
  <si>
    <t>Producto                    físico</t>
  </si>
  <si>
    <t>Actividad 
/ Obra</t>
  </si>
  <si>
    <t>Nombre</t>
  </si>
  <si>
    <t>Indicador de Producto</t>
  </si>
  <si>
    <t>Clasificación Funcional</t>
  </si>
  <si>
    <t>Unidad Responsable</t>
  </si>
  <si>
    <t>Creación de conocimiento y fomento de capacidades mediante la transferencia tecnológica para la competitividad del sector agropecuario</t>
  </si>
  <si>
    <t>2.2.01</t>
  </si>
  <si>
    <t>0001 - Dirección General</t>
  </si>
  <si>
    <t>Dirección y Coordinación</t>
  </si>
  <si>
    <t>2823</t>
  </si>
  <si>
    <t xml:space="preserve">Actividad 
</t>
  </si>
  <si>
    <t>100%  ejecución Presupuesto conforme a las actividades programadas para el año 2020.</t>
  </si>
  <si>
    <t>2.2.02</t>
  </si>
  <si>
    <t>2 - Dirección General</t>
  </si>
  <si>
    <t>02</t>
  </si>
  <si>
    <t>Documento de políticas póblicas para el desarrollo del sector agropecuario y forestal</t>
  </si>
  <si>
    <t>6294</t>
  </si>
  <si>
    <t>Dos documentos de Políticas Públicas  en el año 2020.</t>
  </si>
  <si>
    <t>0002 - Despacho del Director General de Consejo Nacional de Investigaciones Agropecurias y Forestales</t>
  </si>
  <si>
    <t>03</t>
  </si>
  <si>
    <t>6295</t>
  </si>
  <si>
    <t xml:space="preserve">Actividad </t>
  </si>
  <si>
    <t xml:space="preserve">Mejorar la competitividad de quince (15) productos de la canasta básica y exportación del sector agropecuario mediante la actualización y transferencia tecnológica.                                                                          </t>
  </si>
  <si>
    <t>04</t>
  </si>
  <si>
    <t>6298</t>
  </si>
  <si>
    <t>Creación de conocimientos a técnicos y productores líderes, mediante la transferencia de tecnologías.l</t>
  </si>
  <si>
    <t>REPÚBLICA DOMINICANA</t>
  </si>
  <si>
    <t>-CONIAF-</t>
  </si>
  <si>
    <t xml:space="preserve">                                                    </t>
  </si>
  <si>
    <t>INFORMACIONES GENERALES DE LA INSTITUCIÓN</t>
  </si>
  <si>
    <t>ORGANIGRAMA</t>
  </si>
  <si>
    <t>MAPA DE PROCESOS</t>
  </si>
  <si>
    <t>VINCULACIÓN CON LA END Y LÍNEAS DE ACCIÓN INSTITUCIONAL</t>
  </si>
  <si>
    <t xml:space="preserve">PROCESOS CLAVES  </t>
  </si>
  <si>
    <t>ANEXOS</t>
  </si>
  <si>
    <t>PREÁMBULO</t>
  </si>
  <si>
    <t>A. INFORMACIONES GENERALES DE LA INSTITUCIÓN.</t>
  </si>
  <si>
    <t xml:space="preserve">MISIÓN  </t>
  </si>
  <si>
    <t>Fortalecer, estimular y orientar al Sistema Nacional de Generación, Validación, Difusión y Evaluación de la Adopción de la Tecnología Agropecuaria y Forestal.</t>
  </si>
  <si>
    <t>VISIÓN</t>
  </si>
  <si>
    <t xml:space="preserve">Ser la institución líder del Sistema Nacional de Investigaciones Agropecuarias y Forestales reconocida nacional e internacionalmente por la transparencia de sus procesos y la búsqueda de la excelencia”. </t>
  </si>
  <si>
    <t>VALORES</t>
  </si>
  <si>
    <t>Transparencia</t>
  </si>
  <si>
    <t>Equidad</t>
  </si>
  <si>
    <t>Honestidad</t>
  </si>
  <si>
    <t>Objetividad</t>
  </si>
  <si>
    <t>Participación</t>
  </si>
  <si>
    <t xml:space="preserve">Cumplimiento </t>
  </si>
  <si>
    <t>Competitividad</t>
  </si>
  <si>
    <t>ATRIBUCIONES</t>
  </si>
  <si>
    <t xml:space="preserve">Entre las principales atribuciones del CONIAF se citan las siguientes: </t>
  </si>
  <si>
    <t xml:space="preserve">Establecer las políticas públicas de investigaciones agropecuarias y forestales acorde con las políticas de desarrollo del país, a los fines de lograr armonía entre las necesidades de los sectores productivos, la protección de los recursos naturales y las posibilidades institucionales; </t>
  </si>
  <si>
    <t>Asesorar a los ministerios de Agricultura, Educación Superior, Ciencia y Tecnología, Medio Ambiente y Recursos Naturales, Economía, Planificación y Desarrollo y otras instituciones que inciden en la investigación y transferencia de tecnologías agropecuarias y forestales;</t>
  </si>
  <si>
    <t>Promover el desarrollo de capacidades nacionales en las universidades e institutos de educación superior, mediante el apoyo a la formación de recursos humanos a nivel de maestría en ciencias, doctorado y capacitación en servicio de aquellas áreas prioritarias del sector;</t>
  </si>
  <si>
    <t>Financiar proyectos de generación, validación y transferencia de tecnologías agropecuarias y forestales, así como la evaluación de los niveles de adopción;</t>
  </si>
  <si>
    <t>Revisar periódicamente las políticas de investigaciones agropecuarias y forestales, a los fines de adaptarlas a las prioridades nacionales;</t>
  </si>
  <si>
    <t>ESTRUCTURA ORGANIZATIVA</t>
  </si>
  <si>
    <t>Para alcanzar la misión propuesta y sus objetivos, el Consejo Nacional de Investigaciones Agropecuarias y Forestales (CONIAF) está conformado por una Junta Directiva, un Comité Consultivo y una Dirección Ejecutiva.</t>
  </si>
  <si>
    <t xml:space="preserve">Es un órgano mixto compuesto por:  </t>
  </si>
  <si>
    <t>Es una instancia asesora de la Junta Directiva para dar seguimiento a sus decisiones.</t>
  </si>
  <si>
    <t xml:space="preserve">El Comité Consultivo estará constituido por cinco personalidades reconocidas en el Sistema Nacional de Investigaciones Agropecuarias y Forestales, las cuales serán designadas por la Junta Directiva.  La aprobación de la Ley es muy reciente, por lo que no se ha conformado todavía el Comité Consultivo. </t>
  </si>
  <si>
    <t>La Dirección Ejecutiva constituye la unidad operativa del CONIAF y su responsabilidad es apoyar a la Junta Directiva del Consejo en todas sus funciones.  Actualmente el director en funciones es el Ing. Juan M. Chávez, quien recibe apoyo técnico-administrativo de las unidades que la integran:</t>
  </si>
  <si>
    <t>Unidades Misionales</t>
  </si>
  <si>
    <t>Departamento de Agricultura Competitiva</t>
  </si>
  <si>
    <t>Encargado Henry Guerrero</t>
  </si>
  <si>
    <t>Analista de Proyectos Maldané Cuello</t>
  </si>
  <si>
    <t>Departamento de Medio Ambiente y Recursos Naturales</t>
  </si>
  <si>
    <t>Encargado José A. Nova</t>
  </si>
  <si>
    <t>Analista de Proyectos Marcos César Justo</t>
  </si>
  <si>
    <t>Departamento de producción Animal</t>
  </si>
  <si>
    <t>Encargado César Montero</t>
  </si>
  <si>
    <t>Analista de Proyectos Bienvenido Carvajal</t>
  </si>
  <si>
    <t xml:space="preserve">Departamento de Capacitación y Difusión de Tecnologías                                                         </t>
  </si>
  <si>
    <t>Encargado Víctor Payano</t>
  </si>
  <si>
    <t>Analista de Proyectos Eymi de Jesús Abreu</t>
  </si>
  <si>
    <t>Departamento de Acceso a las Ciencias Modernas</t>
  </si>
  <si>
    <t>Encargado José Cepeda</t>
  </si>
  <si>
    <t>Unidades de Asesoría</t>
  </si>
  <si>
    <t>Departamento de Planificación y Desarrollo</t>
  </si>
  <si>
    <t>Encargado Alejandro Gómez Mejía</t>
  </si>
  <si>
    <t>Analista Carmen Isabel Mestre</t>
  </si>
  <si>
    <t>Departamento de Recursos Humanos</t>
  </si>
  <si>
    <t>Encargada Ángela Santos</t>
  </si>
  <si>
    <t>Auxiliar Julia Rosario</t>
  </si>
  <si>
    <t>Auxiliar Elvira Falconeris Peralta</t>
  </si>
  <si>
    <t>Unidades de Apoyo</t>
  </si>
  <si>
    <t>Encargada Patria Martínez</t>
  </si>
  <si>
    <t>Auxiliar Nicla Mariel Valera C.</t>
  </si>
  <si>
    <t>Auxiliar Anafranc de los Santos Arias</t>
  </si>
  <si>
    <t>Contadora Cruz Dilia Agramonte P</t>
  </si>
  <si>
    <t>Auxiliar Maylen Ramírez</t>
  </si>
  <si>
    <t>División de Tecnología de la Información y la Comunicación</t>
  </si>
  <si>
    <t xml:space="preserve">Soporte Técnico Luis Peña </t>
  </si>
  <si>
    <t>VINCULACIÓN INSTITUCIONAL CON LA LEY END</t>
  </si>
  <si>
    <t>VINCULACION DE LAS LINEAS DE ACCION INSTITUCIONAL CON LA</t>
  </si>
  <si>
    <t>ESTRATEGIA NACIONAL DE DESARROLLO.</t>
  </si>
  <si>
    <t>REQUERIMIENTOS AL SINIAF</t>
  </si>
  <si>
    <t>4.2 EJE 3 DE LA ESTRATEGIA NACIONAL DE DESARROLLO</t>
  </si>
  <si>
    <t xml:space="preserve">“Una economía territorial y sectorialmente integrada, innovadora, diversificada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global”. </t>
  </si>
  <si>
    <t xml:space="preserve">4.2.1 OBJETIVOS GENERALES </t>
  </si>
  <si>
    <t>4.2.2 OBJETIVOS ESPECÍFICOS</t>
  </si>
  <si>
    <t xml:space="preserve">4.2.3 LÍNEAS DE ACCIÓN: </t>
  </si>
  <si>
    <t>4.3 EJE 4 DE LA ESTRATEGIA NACIONAL DE DESARROLLO</t>
  </si>
  <si>
    <t>4.3.1 OBJETIVO GENERAL 4.1</t>
  </si>
  <si>
    <t>Manejo sostenible del medio ambiente (4.1)</t>
  </si>
  <si>
    <t>4.3.2 OBJETIVO ESPECÍFICO</t>
  </si>
  <si>
    <t xml:space="preserve">4.3.3. LINEAS DE ACCIÓN </t>
  </si>
  <si>
    <t xml:space="preserve">El Consejo Nacional de Investigaciones Agropecuarias y Forestales (CONIAF), está clasificado en el Nivel Institucional 11112 como Institución Pública Descentralizada y Autónoma No Financiera. Pertenece al Capítulo 5177: Consejo Nacional de Investigaciones Agropecuarias y Forestales. Sub-Capítulo 0210-01: Ministerio de Agricultura. Es la Unidad Ejecutora 0001 con el Programa 11: Desarrollo de Políticas y Fomento de Investigaciones y Tecnologías Agropecuarias y Forestales. </t>
  </si>
  <si>
    <t>1. Dirección y Coordinación</t>
  </si>
  <si>
    <t xml:space="preserve">Este presupuesto está reservado al pago de las Remuneraciones, Contribuciones a la Seguridad Social, Servicios Básicos, entre otros.  </t>
  </si>
  <si>
    <t xml:space="preserve">2823: PRESUPUESTO PARA LA DIRECCIÓN Y COORDINACIÓN  </t>
  </si>
  <si>
    <t>OBJETAL</t>
  </si>
  <si>
    <t xml:space="preserve">CONCEPTO </t>
  </si>
  <si>
    <t xml:space="preserve">                                         VALOR (RD$)</t>
  </si>
  <si>
    <t>Sueldos fijos</t>
  </si>
  <si>
    <t>Suplencias</t>
  </si>
  <si>
    <t>Sueldo anual no. 13</t>
  </si>
  <si>
    <t>Prestación laboral por desvinculación</t>
  </si>
  <si>
    <t>proporción de vacaciones no disfrutada</t>
  </si>
  <si>
    <t>Compensación por servicios de seguridad</t>
  </si>
  <si>
    <t>Bono por desempeño</t>
  </si>
  <si>
    <t>Gastos de Representación en el País</t>
  </si>
  <si>
    <t>Contribuciones al seguro de salud</t>
  </si>
  <si>
    <t xml:space="preserve">Contribuciones al seguro de pensiones </t>
  </si>
  <si>
    <t>Contribuciones al seguro de riego laboral</t>
  </si>
  <si>
    <t>Servicios de telefónicos de larga distancia</t>
  </si>
  <si>
    <t>Teléfono local</t>
  </si>
  <si>
    <t>Telefax y correos</t>
  </si>
  <si>
    <t>Servicio de internet y televisión por cable</t>
  </si>
  <si>
    <t>Energía eléctrica</t>
  </si>
  <si>
    <t>Agua</t>
  </si>
  <si>
    <t xml:space="preserve">Recolección de residuos solidos </t>
  </si>
  <si>
    <t>Viáticos dentro del país</t>
  </si>
  <si>
    <t>Pasajes</t>
  </si>
  <si>
    <t>peaje</t>
  </si>
  <si>
    <t>Alquileres y rentas de edificios y locales</t>
  </si>
  <si>
    <t>Alquiles de equipos de transporte, tracción y elevación</t>
  </si>
  <si>
    <t>Seguro de bienes inmuebles</t>
  </si>
  <si>
    <t>Seguros de bienes muebles</t>
  </si>
  <si>
    <t xml:space="preserve">Seguros de personas </t>
  </si>
  <si>
    <t>Otros seguros</t>
  </si>
  <si>
    <t>Servicios especiales de mantenimientos y reparación</t>
  </si>
  <si>
    <t>Instalaciones eléctricas</t>
  </si>
  <si>
    <t xml:space="preserve">Servicios de pintura y derivados con fines de higiene </t>
  </si>
  <si>
    <t>Mantenimientos y reparaciones de muebles y equipos de oficina</t>
  </si>
  <si>
    <t>Mantenimientos y reparaciones de equipos para computación</t>
  </si>
  <si>
    <t>Mantenimientos y reparación de equipo de comunicación</t>
  </si>
  <si>
    <t>Mantenimiento y reparación de equipos de transporte, tracción y elevación</t>
  </si>
  <si>
    <t>Gastos judiciales</t>
  </si>
  <si>
    <t>Comisiones y gastos bancarios</t>
  </si>
  <si>
    <t>Fumigación</t>
  </si>
  <si>
    <t>Lavandería</t>
  </si>
  <si>
    <t>Limpieza e higiene</t>
  </si>
  <si>
    <t>Eventos Generales</t>
  </si>
  <si>
    <t>festividades</t>
  </si>
  <si>
    <t>Servicios de capacitación</t>
  </si>
  <si>
    <t>Servicios de informática y sistemas computarizados</t>
  </si>
  <si>
    <t>Otros servicios técnicos profesionales</t>
  </si>
  <si>
    <t>Impuestos</t>
  </si>
  <si>
    <t>Tasas</t>
  </si>
  <si>
    <t>Alimentos y bebidas para personas</t>
  </si>
  <si>
    <t>Productos pecuarios</t>
  </si>
  <si>
    <t>Productos forestales</t>
  </si>
  <si>
    <t>Acabados textiles</t>
  </si>
  <si>
    <t>Prendas de vestir</t>
  </si>
  <si>
    <t>Papel de escritorio</t>
  </si>
  <si>
    <t xml:space="preserve">Productos de Papel y Cartón </t>
  </si>
  <si>
    <t>Productos de artes gráficas</t>
  </si>
  <si>
    <t>Libros, revistas y periódicos</t>
  </si>
  <si>
    <t>Productos medicinales para uso humano</t>
  </si>
  <si>
    <t>Llantas y neumáticos</t>
  </si>
  <si>
    <t>Artículos de caucho</t>
  </si>
  <si>
    <t>Artículos de plástico</t>
  </si>
  <si>
    <t>productos de cemento, cal. asbesto, yeso y arcilla</t>
  </si>
  <si>
    <t>Productos de vidrio, loza y porcelana</t>
  </si>
  <si>
    <t>Productos metálicos y sus derivados</t>
  </si>
  <si>
    <t>Minerales no metálicos</t>
  </si>
  <si>
    <t>Gasolina</t>
  </si>
  <si>
    <t>Gasoil</t>
  </si>
  <si>
    <t>Lubricantes</t>
  </si>
  <si>
    <t>pinturas, lacas, y absorbentes para pintura</t>
  </si>
  <si>
    <t>Materiales para limpieza</t>
  </si>
  <si>
    <t>Útiles de escritorio, oficina, informática y de enseñanza</t>
  </si>
  <si>
    <t>Útiles de cocina y comedor</t>
  </si>
  <si>
    <t>Productos eléctricos y afines</t>
  </si>
  <si>
    <t xml:space="preserve">Productos y útiles varios no identificados </t>
  </si>
  <si>
    <t>Bono para actividades diversas</t>
  </si>
  <si>
    <t>Muebles de oficina y estantería</t>
  </si>
  <si>
    <t>Equipo de Computo</t>
  </si>
  <si>
    <t>Electrodomésticos</t>
  </si>
  <si>
    <t>Otros mobiliarios y equipos no identificados</t>
  </si>
  <si>
    <t>Sistemas de aire acondicionados, calefacción y refrigeración industrial y comercial</t>
  </si>
  <si>
    <t xml:space="preserve">Otros equipos </t>
  </si>
  <si>
    <t>Informáticas</t>
  </si>
  <si>
    <t>SUB-TOTAL</t>
  </si>
  <si>
    <t>El detalle del presupuesto para esta actividad se presenta a continuación:</t>
  </si>
  <si>
    <t>PRESUPUESTO</t>
  </si>
  <si>
    <t xml:space="preserve">       OBJETAL</t>
  </si>
  <si>
    <t>VAOR (RD$)</t>
  </si>
  <si>
    <t>ACTIVIDADES</t>
  </si>
  <si>
    <t>*Realizar cuatro (4) seminario-talleres para definir dos (2) políticas públicas realizadas.                                                                                   *Realizar doscientas cincuenta (250) invitaciones coordinadas con asociaciones, organismos y decisores del sector.                                                                                                    *Cuatro (4) locales alquilados para el montaje de eventos.                                                        *Doscientas cincuenta (250) raciones alimenticias suministradas.                      *Seleccionados y contratados cuatro (4) expertos en temas relacionados con las problemáticas a discusión.                                            *Confección de doscientas cincuenta (250) unidades de material informativo sobre los temas a tratar.                                                                        *Dos (2) libros de políticas públicas editados                                                                          *Dos (2) publicaciones en periódicos sobre políticas públicas.</t>
  </si>
  <si>
    <t>Publicidad y propaganda</t>
  </si>
  <si>
    <t>Impresión y encuadernación</t>
  </si>
  <si>
    <t xml:space="preserve">SUB-TOTAL </t>
  </si>
  <si>
    <t>Procesos para obtener respuestas tecnológicas que respondan a las demandas de los usuarios. Para el año en cuestión, el CONIAF tiene como propósito capacitar para la innovación tecnológica a técnicos y productores líderes, mediante la trasferencia de los productos tecnológicos generado y/o validados por el sistema y la correspondiente asistencia técnica para incrementar la productividad y competitividad de los productos de la cadena agroalimentaria y los rubros agrícolas con vocación exportadora.</t>
  </si>
  <si>
    <t xml:space="preserve"> Todos estos procesos están vinculados a la Estrategia Nacional de Desarrollo (END), con el objetivo específico 3.5.3: “Elevar la productividad, competitividad y sostenibilidad ambiental y financiera de las cadenas agro-productivas, a fin de contribuir a la seguridad alimentaria, aprovechar el potencial exportador y generar empleo e ingresos para la población rural”, y el 4.1.2.: “Promover la producción y el consumo sostenibles”. </t>
  </si>
  <si>
    <t xml:space="preserve">1.-Transferir al menos 48 tecnologías a técnicos y productores del sector agropecuario.                            2.-Considerar 8 rubros de la canasta básica y 7 rubros de vocación de exportación para incrementar la productividad y competitividad mediante la innovación tecnológica                         </t>
  </si>
  <si>
    <t>6295: SECTOR AGROPECUARIO Y FORESTAL CON FINANCIAMIENTO PARA PROYECTOS DE TRANSFERENCIA DE TECNOLOGÍAS.</t>
  </si>
  <si>
    <t>CONCEPTO</t>
  </si>
  <si>
    <t>VALOR (RD$)</t>
  </si>
  <si>
    <t>*Transferir al menos 48 tecnologías para mejorar la productividad, rentabilidad y competitividad en   15 rubros de la canasta básica y de exportación                               *Establecer parcelas de validación y transferencia de tecnológica.                                                 *Pruebas piloto para línea de base y muestreo</t>
  </si>
  <si>
    <t>*Recolección de línea de base</t>
  </si>
  <si>
    <t>*Informe de línea de base y socialización</t>
  </si>
  <si>
    <t>*Pruebas piloto para encuesta de línea final</t>
  </si>
  <si>
    <t xml:space="preserve">*Recolección de encuesta de línea final </t>
  </si>
  <si>
    <t>*Evaluación de Impacto y socialización</t>
  </si>
  <si>
    <t>*Actividades de monitoreo</t>
  </si>
  <si>
    <t>Alimentos y bebidas</t>
  </si>
  <si>
    <t>Productos agrícolas</t>
  </si>
  <si>
    <t>Ejecutar un programa de capacitación continua a técnicos y a productores líderes para fortalecer el proceso de transferencia y el desarrollo de los territorios rurales.</t>
  </si>
  <si>
    <t>Capacitar al menos 770 técnicos extensionistas y 1,600 productores líderes en tecnologías generadas y/o validadas para fortalecer el proceso de adopción tecnológica. El detalle del presupuesto para esta actividad se presenta a continuación:</t>
  </si>
  <si>
    <t>6298: PRODUCTORES LÍDERES Y TÉCNICOS CAPACITADOS EN TECNOLOGÍAS AGROPECUARIAS Y FORESTALES.</t>
  </si>
  <si>
    <t>4:  CAPACITACIÓN</t>
  </si>
  <si>
    <t xml:space="preserve"> ACTIVIDADES </t>
  </si>
  <si>
    <t xml:space="preserve">CONCEPTO  </t>
  </si>
  <si>
    <t>Viáticos Fuera del país</t>
  </si>
  <si>
    <t>TOTAL, GENERAL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</si>
  <si>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Times New Roman"/>
        <family val="1"/>
      </rPr>
      <t xml:space="preserve">Misión                                                                                                              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</si>
  <si>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Times New Roman"/>
        <family val="1"/>
      </rPr>
      <t>Visión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</si>
  <si>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Times New Roman"/>
        <family val="1"/>
      </rPr>
      <t xml:space="preserve">Atribuciones                                                                                                    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</si>
  <si>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Times New Roman"/>
        <family val="1"/>
      </rPr>
      <t xml:space="preserve">Estructura Organizativa                                                                                  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</si>
  <si>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 xml:space="preserve">La Junta Directiva                                                                               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</si>
  <si>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 xml:space="preserve">El Comité Consultivo                                                                          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</si>
  <si>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 xml:space="preserve">La Dirección Ejecutiva                                                                       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</si>
  <si>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Times New Roman"/>
        <family val="1"/>
      </rPr>
      <t xml:space="preserve">REGISTRO DE PRESUPUESTO FÍSICO –FINANCIERO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</si>
  <si>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Times New Roman"/>
        <family val="1"/>
      </rPr>
      <t xml:space="preserve">MATRIZ MARCO LÓGICO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</si>
  <si>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Times New Roman"/>
        <family val="1"/>
      </rPr>
      <t xml:space="preserve">CRONOGRAMA DE ACTIVIDADES  </t>
    </r>
  </si>
  <si>
    <r>
      <t>El 4 de octubre del 2012 se promulgó la Ley No. 251-12 que crea el Sistema Nacional de Investigaciones Agropecuarias y Forestales (SINIAF), con la finalidad de desarrollar las capacidades nacionales en ciencia, tecnología e innovación en el sector agropecuario y forestal, en procura de  lograr un desarrollo económico basado en la sostenibilidad, competitividad, equidad y seguridad alimentaria, mediante la articulación de esfuerzos y coordinación de acciones de todas las instituciones y organizaciones que trabajan en la producción de conocimientos y tecnologías en el sector.</t>
    </r>
    <r>
      <rPr>
        <sz val="12"/>
        <color rgb="FFFF0000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 xml:space="preserve">Parte integral de este Sistema es el Consejo Nacional de Investigaciones Agropecuarias y Forestales (CONIAF), institución que se ampara en esta nueva Ley que deroga el Decreto No. 687-00 que le daba vigencia desde el 2 de septiembre del 2000.  </t>
    </r>
  </si>
  <si>
    <r>
      <t>Propiciar el establecimiento de un sistema nacional de información agropecuaria y forestal que sirva de plataforma para la investigación y la transferencia de tecnologías;</t>
    </r>
    <r>
      <rPr>
        <sz val="12"/>
        <color rgb="FFFF0000"/>
        <rFont val="Times New Roman"/>
        <family val="1"/>
      </rPr>
      <t xml:space="preserve">  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</si>
  <si>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Ministro de Agricultura, quien lo preside;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</si>
  <si>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Ministro de Medio Ambiente y Recursos Naturales;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</si>
  <si>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Ministro de Educación Superior, Ciencia y Tecnología;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</si>
  <si>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Ministro de Economía, Planificación y Desarrollo;</t>
    </r>
  </si>
  <si>
    <r>
      <t>5)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El presidente de la Junta Agroempresarial Dominicana;</t>
    </r>
  </si>
  <si>
    <r>
      <t>6)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Un representante de la Asociación Dominicana de Rectores Universitarios (ADRU), quien deberá provenir de una universidad que imparta docencia en la ciencia agropecuaria y/o forestal;</t>
    </r>
  </si>
  <si>
    <r>
      <t>7)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El Director Ejecutivo del CONIAF ejercerá la secretaría con voz, pero sin voto;</t>
    </r>
  </si>
  <si>
    <r>
      <t>8)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El Director Ejecutivo del IDIAF, con voz, pero sin voto;</t>
    </r>
  </si>
  <si>
    <r>
      <t>9)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El Director Ejecutivo del Instituto de Innovación en Biotecnología e Industria (IIBI), con voz, pero sin voto.</t>
    </r>
  </si>
  <si>
    <r>
      <t>Departamento Administrativo y Financiero</t>
    </r>
    <r>
      <rPr>
        <sz val="12"/>
        <color theme="1"/>
        <rFont val="Times New Roman"/>
        <family val="1"/>
      </rPr>
      <t xml:space="preserve"> </t>
    </r>
  </si>
  <si>
    <r>
      <t>A)</t>
    </r>
    <r>
      <rPr>
        <sz val="12"/>
        <color rgb="FF000000"/>
        <rFont val="Times New Roman"/>
        <family val="1"/>
      </rPr>
      <t xml:space="preserve"> Competitividad e innovación en un ambiente favorable a la cooperación y la responsabilidad social. </t>
    </r>
    <r>
      <rPr>
        <b/>
        <sz val="12"/>
        <color rgb="FF000000"/>
        <rFont val="Times New Roman"/>
        <family val="1"/>
      </rPr>
      <t>(3.3)</t>
    </r>
  </si>
  <si>
    <r>
      <t>B)</t>
    </r>
    <r>
      <rPr>
        <sz val="12"/>
        <color rgb="FF000000"/>
        <rFont val="Times New Roman"/>
        <family val="1"/>
      </rPr>
      <t xml:space="preserve"> Estructura productiva sectorial y territorialmente articulada, integrada competitivamente a la economía global y que aprovecha las oportunidades del mercado local</t>
    </r>
    <r>
      <rPr>
        <b/>
        <sz val="12"/>
        <color rgb="FF000000"/>
        <rFont val="Times New Roman"/>
        <family val="1"/>
      </rPr>
      <t>. (3.5)</t>
    </r>
  </si>
  <si>
    <r>
      <t xml:space="preserve">A) </t>
    </r>
    <r>
      <rPr>
        <sz val="12"/>
        <color rgb="FF000000"/>
        <rFont val="Times New Roman"/>
        <family val="1"/>
      </rPr>
      <t>Fortalecer el sistema nacional de ciencia, tecnología e innovación para dar respuesta a las demandas económicas, sociales y culturales de la nación y propiciar la inserción en la sociedad y economía del conocimiento.</t>
    </r>
    <r>
      <rPr>
        <b/>
        <sz val="12"/>
        <color rgb="FF000000"/>
        <rFont val="Times New Roman"/>
        <family val="1"/>
      </rPr>
      <t xml:space="preserve"> (3.3.4)</t>
    </r>
  </si>
  <si>
    <r>
      <t>B)</t>
    </r>
    <r>
      <rPr>
        <sz val="12"/>
        <color rgb="FF000000"/>
        <rFont val="Times New Roman"/>
        <family val="1"/>
      </rPr>
      <t xml:space="preserve"> Elevar la productividad, competitividad y sostenibilidad ambiental y financiera de las cadenas agro-productivas, a fin de contribuir a la seguridad alimentaria, aprovechar el potencial exportador y generar empleo e ingresos para la población rural. </t>
    </r>
    <r>
      <rPr>
        <b/>
        <sz val="12"/>
        <color rgb="FF000000"/>
        <rFont val="Times New Roman"/>
        <family val="1"/>
      </rPr>
      <t>(3.5.3)</t>
    </r>
  </si>
  <si>
    <r>
      <t>A)</t>
    </r>
    <r>
      <rPr>
        <sz val="12"/>
        <color rgb="FF000000"/>
        <rFont val="Times New Roman"/>
        <family val="1"/>
      </rPr>
      <t xml:space="preserve"> Fortalecer el sistema nacional de ciencia, tecnología e innovación para dar respuesta a las demandas económicas, sociales y culturales de la nación y propiciar la inserción en la sociedad y economía del conocimiento</t>
    </r>
    <r>
      <rPr>
        <b/>
        <sz val="12"/>
        <color rgb="FF000000"/>
        <rFont val="Times New Roman"/>
        <family val="1"/>
      </rPr>
      <t>. (3.3.4.1)</t>
    </r>
  </si>
  <si>
    <r>
      <t>B)</t>
    </r>
    <r>
      <rPr>
        <sz val="12"/>
        <color rgb="FF000000"/>
        <rFont val="Times New Roman"/>
        <family val="1"/>
      </rPr>
      <t xml:space="preserve"> Priorizar e incentivar los programas de investigación, desarrollo e innovación (I+D+I) y adaptación tecnológica en áreas y sectores con potencial de impactar significativamente en el mejoramiento de la producción, el aprovechamiento sostenible de los recursos naturales y la calidad de vida de la población.</t>
    </r>
    <r>
      <rPr>
        <b/>
        <sz val="12"/>
        <color rgb="FF000000"/>
        <rFont val="Times New Roman"/>
        <family val="1"/>
      </rPr>
      <t xml:space="preserve"> (3.3.4.2)</t>
    </r>
  </si>
  <si>
    <r>
      <t>C)</t>
    </r>
    <r>
      <rPr>
        <sz val="12"/>
        <color rgb="FF000000"/>
        <rFont val="Times New Roman"/>
        <family val="1"/>
      </rPr>
      <t xml:space="preserve"> Propiciar una adecuada diseminación de los resultados de las investigaciones nacionales, de su aplicabilidad y potencial comercial.</t>
    </r>
    <r>
      <rPr>
        <b/>
        <sz val="12"/>
        <color rgb="FF000000"/>
        <rFont val="Times New Roman"/>
        <family val="1"/>
      </rPr>
      <t xml:space="preserve"> (3.3.4.6)</t>
    </r>
  </si>
  <si>
    <r>
      <t>D)</t>
    </r>
    <r>
      <rPr>
        <sz val="12"/>
        <color rgb="FF000000"/>
        <rFont val="Times New Roman"/>
        <family val="1"/>
      </rPr>
      <t xml:space="preserve"> Promover y fortalecer prácticas de manejo sostenible de los recursos naturales, tierras degradadas y en proceso de desertificación, a través de programas de capacitación y extensión y el fomento de especies productivas que permitan la adaptación al cambio climático, respeten la biodiversidad y cumplan criterios de gestión de riesgos.</t>
    </r>
    <r>
      <rPr>
        <b/>
        <sz val="12"/>
        <color rgb="FF000000"/>
        <rFont val="Times New Roman"/>
        <family val="1"/>
      </rPr>
      <t xml:space="preserve"> (3.5.3.3)</t>
    </r>
  </si>
  <si>
    <r>
      <t>E)</t>
    </r>
    <r>
      <rPr>
        <sz val="12"/>
        <color rgb="FF000000"/>
        <rFont val="Times New Roman"/>
        <family val="1"/>
      </rPr>
      <t xml:space="preserve"> Impulsar la investigación, la innovación y el desarrollo tecnológico, incluyendo la biotecnología, para mejorar los procesos de producción, procesamiento y comercialización de productos agropecuarios y forestales y difundir ampliamente sus resultados mediante un eficiente sistema de extensión agrícola.</t>
    </r>
    <r>
      <rPr>
        <b/>
        <sz val="12"/>
        <color rgb="FF000000"/>
        <rFont val="Times New Roman"/>
        <family val="1"/>
      </rPr>
      <t xml:space="preserve"> (3.5.3.4)</t>
    </r>
  </si>
  <si>
    <r>
      <t>Procura una Sociedad de Producción y Consumo Ambientalmente Sostenible que se adapta al Cambio Climático: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“Una sociedad con cultura de producción y consumo sostenible, que gestiona con equidad y eficacia los riesgos y la protección del medio ambiente y los recursos naturales y promueve una adecuada adaptación al cambio climático”.</t>
    </r>
  </si>
  <si>
    <r>
      <t>A)</t>
    </r>
    <r>
      <rPr>
        <sz val="12"/>
        <color rgb="FF000000"/>
        <rFont val="Times New Roman"/>
        <family val="1"/>
      </rPr>
      <t xml:space="preserve"> Proteger y usar de forma sostenible los bienes y servicios de los ecosistemas, la biodiversidad y el patrimonio natural de la nación, incluidos los recursos marinos. (</t>
    </r>
    <r>
      <rPr>
        <b/>
        <sz val="12"/>
        <color rgb="FF000000"/>
        <rFont val="Times New Roman"/>
        <family val="1"/>
      </rPr>
      <t>4.1.1</t>
    </r>
    <r>
      <rPr>
        <sz val="12"/>
        <color rgb="FF000000"/>
        <rFont val="Times New Roman"/>
        <family val="1"/>
      </rPr>
      <t>)</t>
    </r>
  </si>
  <si>
    <r>
      <t>B)</t>
    </r>
    <r>
      <rPr>
        <sz val="12"/>
        <color rgb="FF000000"/>
        <rFont val="Times New Roman"/>
        <family val="1"/>
      </rPr>
      <t xml:space="preserve"> Promover la producción y el consumo sostenibles.</t>
    </r>
    <r>
      <rPr>
        <b/>
        <sz val="12"/>
        <color rgb="FF000000"/>
        <rFont val="Times New Roman"/>
        <family val="1"/>
      </rPr>
      <t xml:space="preserve"> (4.1.2)</t>
    </r>
  </si>
  <si>
    <r>
      <t>A)</t>
    </r>
    <r>
      <rPr>
        <sz val="12"/>
        <color rgb="FF000000"/>
        <rFont val="Times New Roman"/>
        <family val="1"/>
      </rPr>
      <t xml:space="preserve"> Realizar investigaciones y crear sistemas de información y análisis sistemáticos acerca del impacto de la degradación del medioambiente en las condiciones de vida de la población, en particular sobre las mujeres y los grupos vulnerables.</t>
    </r>
    <r>
      <rPr>
        <b/>
        <sz val="12"/>
        <color rgb="FF000000"/>
        <rFont val="Times New Roman"/>
        <family val="1"/>
      </rPr>
      <t xml:space="preserve"> (4.1.1.7)</t>
    </r>
  </si>
  <si>
    <r>
      <t>B)</t>
    </r>
    <r>
      <rPr>
        <sz val="12"/>
        <color rgb="FF000000"/>
        <rFont val="Times New Roman"/>
        <family val="1"/>
      </rPr>
      <t xml:space="preserve"> Creación de mecanismos de financiamiento para la investigación o implantación de tecnologías limpias o iniciativas de consumo y producción sostenibles, tanto en el sector público como en el privado.</t>
    </r>
    <r>
      <rPr>
        <b/>
        <sz val="12"/>
        <color rgb="FF000000"/>
        <rFont val="Times New Roman"/>
        <family val="1"/>
      </rPr>
      <t xml:space="preserve"> (4.1.2.8)</t>
    </r>
  </si>
  <si>
    <r>
      <t xml:space="preserve"> </t>
    </r>
    <r>
      <rPr>
        <b/>
        <sz val="12"/>
        <color theme="1"/>
        <rFont val="Times New Roman"/>
        <family val="1"/>
      </rPr>
      <t>PROCESOS CLAVES PARA EL  2020</t>
    </r>
  </si>
  <si>
    <r>
      <t xml:space="preserve">De ser transferido los fondos para la ejecución de los proyectos aprobados por MEPyD en el Sistema Nacional de Inversión Pública (SNIP), las operaciones del Consejo Nacional de Investigaciones Agropecuarias y Forestales (CONIAF) para el año 2020 comprometen un presupuesto de RD$ </t>
    </r>
    <r>
      <rPr>
        <b/>
        <sz val="12"/>
        <color theme="1"/>
        <rFont val="Times New Roman"/>
        <family val="1"/>
      </rPr>
      <t xml:space="preserve">138,939,869.00 </t>
    </r>
    <r>
      <rPr>
        <sz val="12"/>
        <color theme="1"/>
        <rFont val="Times New Roman"/>
        <family val="1"/>
      </rPr>
      <t>y   estarán concentradas en las siguientes actividades programáticas: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</si>
  <si>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Formulación de políticas para el desarrollo del sector agropecuario y forestal:</t>
    </r>
    <r>
      <rPr>
        <sz val="12"/>
        <color rgb="FFFF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 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</si>
  <si>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Financiamiento a proyectos de investigación para el desarrollo Agropecuario y Forestal</t>
    </r>
  </si>
  <si>
    <r>
      <t>4.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Técnicos</t>
    </r>
    <r>
      <rPr>
        <b/>
        <sz val="12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y p</t>
    </r>
    <r>
      <rPr>
        <b/>
        <sz val="12"/>
        <color theme="1"/>
        <rFont val="Times New Roman"/>
        <family val="1"/>
      </rPr>
      <t xml:space="preserve">roductores </t>
    </r>
    <r>
      <rPr>
        <b/>
        <sz val="11"/>
        <color theme="1"/>
        <rFont val="Times New Roman"/>
        <family val="1"/>
      </rPr>
      <t>líderes capacitados en tecnologías agropecuarias y forestales.</t>
    </r>
  </si>
  <si>
    <r>
      <t>2. Formulación de políticas para el desarrollo del sector agropecuario y forestal:</t>
    </r>
    <r>
      <rPr>
        <sz val="12"/>
        <color rgb="FFFF0000"/>
        <rFont val="Times New Roman"/>
        <family val="1"/>
      </rPr>
      <t xml:space="preserve"> </t>
    </r>
  </si>
  <si>
    <r>
      <t>Se proponen políticas de investigación definidas para el desarrollo del sector agropecuario y forestal. Con estas políticas se identificarán las prioridades de investigación y desarrollo de capacidades en áreas del conocimiento aplicables al desarrollo del sector agropecuario y forestal. Tal como lo consigna la Estrategia Nacional de Desarrollo (END) en su objetivo específico 3.3.4: “Fortalecer el sistema nacional de ciencia, tecnología e innovación para dar respuesta a las demandas económicas, sociales y culturales de la nación y propiciar la inserción en la sociedad y economía del conocimiento”. Como metas tendremos dos (2) documentos de políticas entregables para el desarrollo agropecuario y forestal en el año 2020.</t>
    </r>
    <r>
      <rPr>
        <sz val="8"/>
        <color theme="1"/>
        <rFont val="Calibri"/>
        <family val="2"/>
        <scheme val="minor"/>
      </rPr>
      <t xml:space="preserve">  </t>
    </r>
  </si>
  <si>
    <r>
      <t xml:space="preserve">3.  </t>
    </r>
    <r>
      <rPr>
        <b/>
        <sz val="10"/>
        <color theme="1"/>
        <rFont val="Times New Roman"/>
        <family val="1"/>
      </rPr>
      <t>S</t>
    </r>
    <r>
      <rPr>
        <b/>
        <sz val="12"/>
        <color theme="1"/>
        <rFont val="Times New Roman"/>
        <family val="1"/>
      </rPr>
      <t>ector Agropecuario y Forestal con Financiamiento para Proyectos de Transferencia de Tecnologías:</t>
    </r>
    <r>
      <rPr>
        <sz val="12"/>
        <color theme="1"/>
        <rFont val="Calibri"/>
        <family val="2"/>
        <scheme val="minor"/>
      </rPr>
      <t xml:space="preserve"> </t>
    </r>
  </si>
  <si>
    <r>
      <t>Para el 2020 las metas establecidas son:</t>
    </r>
    <r>
      <rPr>
        <sz val="12"/>
        <color rgb="FFFF0000"/>
        <rFont val="Times New Roman"/>
        <family val="1"/>
      </rPr>
      <t xml:space="preserve"> </t>
    </r>
  </si>
  <si>
    <r>
      <t>4. Promover el desarrollo de capacidades en tecnologías agropecuarias y forestales: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Esta actividad programática tiene el siguiente objetivo:</t>
    </r>
  </si>
  <si>
    <r>
      <t>Estos temas están vinculados con el objetivo específico de la END 3.3.4: “Fortalecer el sistema nacional de ciencia, tecnología e innovación para dar respuesta a las demandas económicas, sociales y culturales de la nación y propiciar la inserción en la sociedad y economía del conocimiento”.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Para el 2020 el objetivo es:</t>
    </r>
    <r>
      <rPr>
        <sz val="12"/>
        <color rgb="FFFF0000"/>
        <rFont val="Times New Roman"/>
        <family val="1"/>
      </rPr>
      <t xml:space="preserve"> </t>
    </r>
  </si>
  <si>
    <r>
      <rPr>
        <sz val="7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LA JUNTA DIRECTIVA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</si>
  <si>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EL COMITÉ CONSULTIVO</t>
    </r>
  </si>
  <si>
    <t xml:space="preserve">LA DIRECCIÓN EJECUTIVA </t>
  </si>
  <si>
    <t>Capacitar 770 técnicos y 1600 productores líderes:                                                                          *Al menos 110 curso-talleres de capacitación impartidos.                                                     2370 raciones alimenticias suministradas para igual número de participantes  *cuarenta (40) facilitadores seleccionados y aprobados *Confeccionados  2400 carpetas con material de apoyo para igual número de participantes  2500 horas de capacitación</t>
  </si>
  <si>
    <t>DEPARTAMENTO DE PLANIFICACION Y DESARROLLO</t>
  </si>
  <si>
    <t>MATRIZ MARCO LOGICO AÑO 2020</t>
  </si>
  <si>
    <t>Medio de verificación</t>
  </si>
  <si>
    <t>Supuestos</t>
  </si>
  <si>
    <t xml:space="preserve">1.-Elaborar políticas públicas para fortalecer el SINIAF                                                                               </t>
  </si>
  <si>
    <t>Políticas públicas definidas.</t>
  </si>
  <si>
    <t>Se tiene el apoyo de los tomadores de decisiones y autoridades del sector.                                                        Se dispone de recursos humanos.                           Los interesados son convocados y asisten a los talleres</t>
  </si>
  <si>
    <t>Registro de participantes, programa de los cursos, fotos, videos, certificados.</t>
  </si>
  <si>
    <t>Los técnicos están dispuestos a capacitarse. Se dispone de recursos humanos y físicos. Se dispone de recursos financieros.</t>
  </si>
  <si>
    <t>1. Elaborar políticas públicas para el desarrollo del SINIAF elaboradas</t>
  </si>
  <si>
    <t>Se dispone de recursos humanos, financieros y físicos.                           Los interesados son convocados y asisten a los talleres                            -</t>
  </si>
  <si>
    <t>1.Elaboración de las políticas públicas para el desarrollo del SINIAF</t>
  </si>
  <si>
    <t xml:space="preserve">1.1 Seminario-Talleres con representantes de diferentes asociaciones   de productores, técnicos y decisores del sector.                                                           </t>
  </si>
  <si>
    <t>Carta de invitación, registros participantes, fotos, informes escritos y digitales.  Documento publicado</t>
  </si>
  <si>
    <t>Los interesados son debidamente convocados.                                                Se dispone de facilitadores.                           Los interesados son convocados y asisten a los talleres.                                   Se dispone de recursos físicos y financieros</t>
  </si>
  <si>
    <t>Realizado doscientas cincuenta (250) invitaciones coordinadas con asociaciones, organismos y decisores del sector</t>
  </si>
  <si>
    <t>Invitaciones y registros de coordinación Correspondencias, emails, programas</t>
  </si>
  <si>
    <t>Se dispone de recursos físicos, humanos, financieros y económicos                                                             Los invitados tienen disposición a la participación.</t>
  </si>
  <si>
    <t>Cuatro (4) locales alquilados para el montaje de eventos</t>
  </si>
  <si>
    <t>Contrato alquiler, facturas.</t>
  </si>
  <si>
    <t xml:space="preserve">Se dispone de recursos financieros para alquiler. </t>
  </si>
  <si>
    <t>Doscientas cincuenta (250) raciones alimenticias suministradas</t>
  </si>
  <si>
    <t>Invitaciones y registros de participación</t>
  </si>
  <si>
    <t>Se dispone de recursos para logística</t>
  </si>
  <si>
    <t xml:space="preserve">Seleccionados y aprobados cuatro (4) expertos en temas relacionados con las problemáticas a discusión </t>
  </si>
  <si>
    <t xml:space="preserve">Contratos firmados </t>
  </si>
  <si>
    <t>Se dispone de los expertos en los temas a tratar.                                    Se dispone de recursos financieros y económicos.</t>
  </si>
  <si>
    <t>Confección de doscientas cincuenta (250) unidades de material de información sobre los temas a tratar.</t>
  </si>
  <si>
    <t>Material impreso</t>
  </si>
  <si>
    <t xml:space="preserve">Se dispone de recursos financieros, físicos y facilidades. </t>
  </si>
  <si>
    <t xml:space="preserve">Doscientas cincuenta (250) opiniones de participantes sobre los temas.  </t>
  </si>
  <si>
    <t>Formularios aplicados y completados</t>
  </si>
  <si>
    <t xml:space="preserve">Se dispone de recursos físicos, humanos, financieros y económicos                                                             </t>
  </si>
  <si>
    <t xml:space="preserve">Dos (2) políticas públicas definidas y priorizadas.  </t>
  </si>
  <si>
    <t xml:space="preserve">Documentos editados  </t>
  </si>
  <si>
    <t xml:space="preserve">Se dispone de recursos físicos, humanos, financieros y económicos.                                                             </t>
  </si>
  <si>
    <t>Dos (2) publicaciones en periódicos.</t>
  </si>
  <si>
    <t>Reseñas periodísticas</t>
  </si>
  <si>
    <t>Los organismos ejecutores aceptan los términos del contrato y son aprobados por la Contraloría.</t>
  </si>
  <si>
    <t>Facturas, comprobantes</t>
  </si>
  <si>
    <t>Se dispone de recursos y empresas de servicios</t>
  </si>
  <si>
    <t>Carta de solicitud de la capacitación</t>
  </si>
  <si>
    <t>4.4 Suministro de alimentos y bebidas</t>
  </si>
  <si>
    <t>Contratos firmados con intermediarias</t>
  </si>
  <si>
    <t xml:space="preserve">Se dispone de facilitadores.                  Se dispone de recursos financieros.                                                            </t>
  </si>
  <si>
    <t>Material de apoyo impreso</t>
  </si>
  <si>
    <t>Se dispone de recursos financieros y físicos para las capacitaciones</t>
  </si>
  <si>
    <t>Formularios aplicados y evaluados</t>
  </si>
  <si>
    <t>Se dispone de recursos físicos y humanos para la evaluación</t>
  </si>
  <si>
    <t>Dos (2) locales alquilados para el montaje de eventos</t>
  </si>
  <si>
    <t>Dos (2) expertos contratados para cada evento</t>
  </si>
  <si>
    <t>Se dispone de expertos idóneos</t>
  </si>
  <si>
    <t>Dos (2) eventos (foro y taller) con 110 participantes realizados en el año</t>
  </si>
  <si>
    <t>Fotos, programa del evento, registró participantes, reseñas de prensa.</t>
  </si>
  <si>
    <t xml:space="preserve">Se dispone de recursos financieros, humanos, físicos para realizar los eventos </t>
  </si>
  <si>
    <t>Ciento diez (110) raciones alimenticias suministradas para igual número de participantes</t>
  </si>
  <si>
    <t>110 unidades de carpetas con material de apoyo elaborados para los eventos</t>
  </si>
  <si>
    <t>Se dispone de recursos físicos y financieros para materiales</t>
  </si>
  <si>
    <t xml:space="preserve">Dos (2) eventos evaluados.                      Ciento diez (110) evaluaciones                   </t>
  </si>
  <si>
    <t>Evaluaciones</t>
  </si>
  <si>
    <t xml:space="preserve">DIRECCIÓN EJECUTIVA  </t>
  </si>
  <si>
    <t>Resumen narrativo de Objetivos</t>
  </si>
  <si>
    <r>
      <t xml:space="preserve">Indicadores verificables objetivamente </t>
    </r>
    <r>
      <rPr>
        <sz val="8"/>
        <color rgb="FF000000"/>
        <rFont val="Calibri"/>
        <family val="2"/>
        <scheme val="minor"/>
      </rPr>
      <t>(Cantidad, calidad y tiempo)</t>
    </r>
  </si>
  <si>
    <r>
      <t>Fin (Objetivo Nacional o Sectorial)</t>
    </r>
    <r>
      <rPr>
        <u/>
        <sz val="8"/>
        <color rgb="FF000000"/>
        <rFont val="Calibri"/>
        <family val="2"/>
        <scheme val="minor"/>
      </rPr>
      <t xml:space="preserve">.  </t>
    </r>
    <r>
      <rPr>
        <sz val="8"/>
        <color rgb="FF000000"/>
        <rFont val="Calibri"/>
        <family val="2"/>
        <scheme val="minor"/>
      </rPr>
      <t xml:space="preserve"> Fortalecer, estimular y orientar al Sistema Nacional de Generación, Validación, Difusión y Evaluación de la Adopción de Tecnología Agropecuaria y Forestal.</t>
    </r>
  </si>
  <si>
    <t>Memorias anuales del periodo. Informes de ejecución presupuestaria.</t>
  </si>
  <si>
    <t>Existen las condiciones para contribuir con las metas propuestas para el año 2020                  Asignación presupuestaria oportuna. Disponibilidad de recursos humanos, físicos.                                       Condiciones ambientales favorables</t>
  </si>
  <si>
    <t>Propósito (Objetivos específicos)</t>
  </si>
  <si>
    <t>Incrementadas las políticas públicas encaminadas a satisfacer las demandas de la población en el sector investigación agropecuario y forestal.</t>
  </si>
  <si>
    <t>2.- Financiar proyectos de transferencia de tecnologías</t>
  </si>
  <si>
    <t xml:space="preserve">Aumentado el número de tecnologías transferidas a técnicos y productores del sector para mejorar la productividad, rentabilidad y competitividad en rubros de la canasta básica y de exportación.        </t>
  </si>
  <si>
    <t xml:space="preserve">                     </t>
  </si>
  <si>
    <t>Contrato de proyectos, Informes, memoria institucional</t>
  </si>
  <si>
    <t>Se dispone de recursos financieros para la ejecución de estos proyectos</t>
  </si>
  <si>
    <t>3.-Capacitar técnicos y productores líderes para fortalecer el proceso de transferencia de tecnologías</t>
  </si>
  <si>
    <t>Incrementado el número de técnicos y productores líderes capacitados en diferentes áreas del conocimiento.</t>
  </si>
  <si>
    <r>
      <t>Componentes (</t>
    </r>
    <r>
      <rPr>
        <sz val="8"/>
        <color rgb="FF000000"/>
        <rFont val="Calibri"/>
        <family val="2"/>
        <scheme val="minor"/>
      </rPr>
      <t>Resultados esperados)</t>
    </r>
    <r>
      <rPr>
        <b/>
        <sz val="8"/>
        <color rgb="FF000000"/>
        <rFont val="Calibri"/>
        <family val="2"/>
        <scheme val="minor"/>
      </rPr>
      <t xml:space="preserve">          </t>
    </r>
    <r>
      <rPr>
        <sz val="8"/>
        <color rgb="FF000000"/>
        <rFont val="Calibri"/>
        <family val="2"/>
        <scheme val="minor"/>
      </rPr>
      <t xml:space="preserve"> </t>
    </r>
  </si>
  <si>
    <t xml:space="preserve">Elaboradas las políticas públicas para satisfacer la demanda durante el año 2020                                        </t>
  </si>
  <si>
    <t>2. Financiar Transferencia de Tecnologías</t>
  </si>
  <si>
    <t xml:space="preserve">1.-Transferido al menos 48 tecnologías a técnicos y productores del sector agropecuario.                                                     2.-Considerado 15 rubros de la canasta básica y de exportación para incrementar la productividad y competitividad mediante la innovación tecnológica                                                                    </t>
  </si>
  <si>
    <t>Informe de seguimiento, informes técnicos, financieros, informes finales de proyectos</t>
  </si>
  <si>
    <t>Se dispone de recursos financieros, humanos y logísticos para su ejecución.</t>
  </si>
  <si>
    <t>3. Capacitados técnicos y productores líderes</t>
  </si>
  <si>
    <t xml:space="preserve">Capacitados al menos 800 extensionistas y 1,600 productores líderes del sector </t>
  </si>
  <si>
    <t>Técnicos debidamente convocados.</t>
  </si>
  <si>
    <t xml:space="preserve"> Se dispone de recursos financieros </t>
  </si>
  <si>
    <t>Se dispone de recursos físicos.</t>
  </si>
  <si>
    <t xml:space="preserve">Los técnicos tienen disposición a la capacitación </t>
  </si>
  <si>
    <r>
      <t xml:space="preserve">Actividades (Para alcanzar Los Resultados Esperados) </t>
    </r>
    <r>
      <rPr>
        <sz val="8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</t>
    </r>
  </si>
  <si>
    <t>Realizado cuatro (4) seminario-talleres para definir dos (2) políticas públicas.</t>
  </si>
  <si>
    <t>2. Financiar la Transferencia de Tecnologías.</t>
  </si>
  <si>
    <t>2.1 Llamado público (convocatoria)</t>
  </si>
  <si>
    <t xml:space="preserve">  Iniciado el proceso de convocatoria para evaluar y transferir tecnologías en 15 rubros de la canasta básica y de exportación. . </t>
  </si>
  <si>
    <t xml:space="preserve">Periódicos, página web, pagos realizados </t>
  </si>
  <si>
    <r>
      <t xml:space="preserve"> </t>
    </r>
    <r>
      <rPr>
        <sz val="8"/>
        <color rgb="FF000000"/>
        <rFont val="Calibri"/>
        <family val="2"/>
        <scheme val="minor"/>
      </rPr>
      <t xml:space="preserve"> Se dispone de recursos físicos, humanos, financieros y económicos</t>
    </r>
  </si>
  <si>
    <t>2.2 Recepción y evaluación de propuestas recibidas</t>
  </si>
  <si>
    <t>15 propuestas evaluadas y seleccionadas en el año 2020</t>
  </si>
  <si>
    <t>Se presentaron propuestas pertinentes dentro de los términos establecidos</t>
  </si>
  <si>
    <t>2.3 Firma y notaría contrato de vinculación</t>
  </si>
  <si>
    <t>Contratos notariados entre CONIAF y ejecutores</t>
  </si>
  <si>
    <t>Documento de contrato y pagos realizados</t>
  </si>
  <si>
    <t>3. Capacitación a técnicos productores líderes</t>
  </si>
  <si>
    <t>3.1 Solicitud y coordinación de la capacitación con los interesados</t>
  </si>
  <si>
    <t xml:space="preserve"> Se dispone de recursos para hacer las capacitaciones.                                                            Los técnicos tienen disposición a la capacitación.</t>
  </si>
  <si>
    <t>Se cuenta con facilitadores.</t>
  </si>
  <si>
    <t xml:space="preserve">3.2.-Realización de cursos-talleres </t>
  </si>
  <si>
    <t>Los técnicos tienen disposición a la capacitación.</t>
  </si>
  <si>
    <t xml:space="preserve"> Se dispone de recursos financieros y físicos</t>
  </si>
  <si>
    <t>Se dispone de facilitadores.</t>
  </si>
  <si>
    <t>3.3 Alquiler de locales</t>
  </si>
  <si>
    <t>Veinte (20) locales alquilados para el montaje de eventos</t>
  </si>
  <si>
    <t>3.4 Suministro de alimentos y bebidas</t>
  </si>
  <si>
    <t>3.5 Selección de facilitadores</t>
  </si>
  <si>
    <t>Cuarenta (40) facilitadores seleccionados y aprobados</t>
  </si>
  <si>
    <t>3.6 Material de apoyo</t>
  </si>
  <si>
    <t>3.7 Evaluación de la capacitación</t>
  </si>
  <si>
    <t>Veinte (20) eventos evaluados</t>
  </si>
  <si>
    <t>4-. Realizados foros y talleres para el fortalecimiento de las Instituciones del SINIAF.</t>
  </si>
  <si>
    <t>4.1 Alquiler de locales</t>
  </si>
  <si>
    <t>4.2 Selección de expertos</t>
  </si>
  <si>
    <t>4.3 Realizar foros y talleres</t>
  </si>
  <si>
    <t>4.5 Material de apoyo</t>
  </si>
  <si>
    <t>4.6 Evaluación de eventos</t>
  </si>
  <si>
    <t>Formuladas las políticas de investigación para el desarrollo de la investigación en el sector agropecuario y forestal. Financiados proyectos de validación y transferencia de tecnologías para mejorar la productividad y competitividad en el sector. Promovido el desarrollo de capacidades en tecnologías agropecuarias y forestales para investigadores, técnicos, productores líderes y organizaciones de productores del sector agropecuario.</t>
  </si>
  <si>
    <t>110  capacitaciones solicitadas y coordinadas con las asociaciones en el año.</t>
  </si>
  <si>
    <t xml:space="preserve">110 cursos-talleres de capacitación impartidos.                                                       2370 técnicos y productores capacitados en el año </t>
  </si>
  <si>
    <t>2370) raciones alimenticias suministradas para igual número de participantes</t>
  </si>
  <si>
    <t>Confeccionados 2300 carpetas con material de apoyo para 110 cursos</t>
  </si>
  <si>
    <t>PLAN OPERATIVO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</si>
</sst>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RD$-1C0A]* #,##0.00_);_([$RD$-1C0A]* \(#,##0.00\);_([$RD$-1C0A]* &quot;-&quot;??_);_(@_)"/>
    <numFmt numFmtId="165" formatCode="_(* #,##0_);_(* \(#,##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0" tint="-0.3499862666707357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Arial"/>
      <family val="2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Calibri"/>
      <family val="2"/>
      <scheme val="minor"/>
    </font>
    <font>
      <u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FD9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theme="0" tint="-4.9989318521683403E-2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7">
    <xf numFmtId="0" fontId="0" fillId="0" borderId="0" xfId="0"/>
    <xf numFmtId="0" fontId="2" fillId="8" borderId="8" xfId="0" applyFont="1" applyFill="1" applyBorder="1" applyAlignment="1" applyProtection="1">
      <alignment horizontal="center" vertical="center"/>
      <protection locked="0"/>
    </xf>
    <xf numFmtId="49" fontId="2" fillId="8" borderId="8" xfId="0" applyNumberFormat="1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 applyProtection="1">
      <alignment horizontal="center" vertical="center"/>
      <protection locked="0"/>
    </xf>
    <xf numFmtId="0" fontId="3" fillId="9" borderId="2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4" fontId="9" fillId="0" borderId="31" xfId="0" applyNumberFormat="1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43" fontId="4" fillId="0" borderId="31" xfId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3" fontId="9" fillId="0" borderId="31" xfId="1" applyNumberFormat="1" applyFont="1" applyBorder="1" applyAlignment="1">
      <alignment horizontal="center" vertical="center" wrapText="1"/>
    </xf>
    <xf numFmtId="3" fontId="9" fillId="4" borderId="31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31" xfId="2" applyNumberFormat="1" applyFont="1" applyBorder="1" applyAlignment="1" applyProtection="1">
      <alignment horizontal="center" vertical="center" wrapText="1"/>
      <protection locked="0"/>
    </xf>
    <xf numFmtId="3" fontId="9" fillId="0" borderId="31" xfId="1" applyNumberFormat="1" applyFont="1" applyBorder="1" applyAlignment="1" applyProtection="1">
      <alignment horizontal="center" vertical="center" wrapText="1"/>
      <protection locked="0"/>
    </xf>
    <xf numFmtId="4" fontId="4" fillId="0" borderId="31" xfId="0" applyNumberFormat="1" applyFont="1" applyBorder="1" applyAlignment="1">
      <alignment vertical="center" wrapText="1"/>
    </xf>
    <xf numFmtId="3" fontId="9" fillId="0" borderId="31" xfId="1" applyNumberFormat="1" applyFont="1" applyBorder="1" applyAlignment="1">
      <alignment horizontal="left" vertical="center" wrapText="1"/>
    </xf>
    <xf numFmtId="43" fontId="9" fillId="0" borderId="31" xfId="1" applyFont="1" applyBorder="1" applyAlignment="1" applyProtection="1">
      <alignment horizontal="center" vertical="center" wrapText="1"/>
      <protection locked="0"/>
    </xf>
    <xf numFmtId="43" fontId="0" fillId="0" borderId="31" xfId="1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43" xfId="0" applyFont="1" applyBorder="1"/>
    <xf numFmtId="0" fontId="2" fillId="4" borderId="4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9" fillId="0" borderId="0" xfId="0" applyFont="1" applyBorder="1"/>
    <xf numFmtId="0" fontId="4" fillId="0" borderId="0" xfId="1" applyNumberFormat="1" applyFont="1" applyBorder="1"/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3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43" xfId="0" applyFont="1" applyFill="1" applyBorder="1"/>
    <xf numFmtId="0" fontId="2" fillId="0" borderId="43" xfId="0" applyFont="1" applyBorder="1" applyAlignment="1">
      <alignment vertical="center"/>
    </xf>
    <xf numFmtId="0" fontId="3" fillId="9" borderId="48" xfId="0" applyFont="1" applyFill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3" fontId="0" fillId="0" borderId="0" xfId="1" applyFont="1"/>
    <xf numFmtId="16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5" xfId="2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8" fillId="10" borderId="0" xfId="0" applyFont="1" applyFill="1"/>
    <xf numFmtId="0" fontId="17" fillId="11" borderId="0" xfId="0" applyFont="1" applyFill="1" applyAlignment="1">
      <alignment vertical="top"/>
    </xf>
    <xf numFmtId="0" fontId="18" fillId="0" borderId="0" xfId="0" applyFont="1"/>
    <xf numFmtId="0" fontId="17" fillId="0" borderId="0" xfId="0" applyFont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justify" vertic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10" borderId="51" xfId="0" applyNumberFormat="1" applyFont="1" applyFill="1" applyBorder="1" applyAlignment="1">
      <alignment horizontal="center" vertical="center" wrapText="1"/>
    </xf>
    <xf numFmtId="43" fontId="18" fillId="10" borderId="51" xfId="1" applyFont="1" applyFill="1" applyBorder="1" applyAlignment="1">
      <alignment horizontal="center" vertical="center" wrapText="1"/>
    </xf>
    <xf numFmtId="0" fontId="18" fillId="10" borderId="51" xfId="0" applyFont="1" applyFill="1" applyBorder="1" applyAlignment="1">
      <alignment horizontal="justify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vertical="center" wrapText="1"/>
    </xf>
    <xf numFmtId="0" fontId="21" fillId="10" borderId="31" xfId="0" applyFont="1" applyFill="1" applyBorder="1" applyAlignment="1">
      <alignment horizontal="justify" vertical="center" wrapText="1"/>
    </xf>
    <xf numFmtId="3" fontId="21" fillId="10" borderId="31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justify" vertical="center" wrapText="1"/>
    </xf>
    <xf numFmtId="0" fontId="18" fillId="4" borderId="31" xfId="0" applyFont="1" applyFill="1" applyBorder="1" applyAlignment="1">
      <alignment horizontal="justify" vertical="center" wrapText="1"/>
    </xf>
    <xf numFmtId="0" fontId="18" fillId="10" borderId="31" xfId="0" applyFont="1" applyFill="1" applyBorder="1" applyAlignment="1">
      <alignment horizontal="left" vertical="center" wrapText="1"/>
    </xf>
    <xf numFmtId="0" fontId="18" fillId="10" borderId="31" xfId="0" applyFont="1" applyFill="1" applyBorder="1" applyAlignment="1">
      <alignment horizontal="justify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43" fontId="4" fillId="4" borderId="0" xfId="0" applyNumberFormat="1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43" fontId="7" fillId="4" borderId="0" xfId="1" applyFont="1" applyFill="1" applyBorder="1" applyAlignment="1">
      <alignment horizontal="justify" vertical="center" wrapText="1"/>
    </xf>
    <xf numFmtId="43" fontId="0" fillId="4" borderId="0" xfId="1" applyFont="1" applyFill="1"/>
    <xf numFmtId="0" fontId="0" fillId="4" borderId="0" xfId="0" applyFill="1"/>
    <xf numFmtId="43" fontId="12" fillId="4" borderId="0" xfId="1" applyFont="1" applyFill="1"/>
    <xf numFmtId="43" fontId="0" fillId="4" borderId="0" xfId="0" applyNumberFormat="1" applyFill="1"/>
    <xf numFmtId="43" fontId="12" fillId="4" borderId="0" xfId="0" applyNumberFormat="1" applyFont="1" applyFill="1"/>
    <xf numFmtId="0" fontId="26" fillId="11" borderId="33" xfId="0" applyFont="1" applyFill="1" applyBorder="1" applyAlignment="1">
      <alignment horizontal="center"/>
    </xf>
    <xf numFmtId="0" fontId="26" fillId="11" borderId="31" xfId="0" applyFont="1" applyFill="1" applyBorder="1" applyAlignment="1">
      <alignment horizontal="center"/>
    </xf>
    <xf numFmtId="0" fontId="25" fillId="10" borderId="31" xfId="0" applyFont="1" applyFill="1" applyBorder="1" applyAlignment="1">
      <alignment vertical="center" wrapText="1"/>
    </xf>
    <xf numFmtId="0" fontId="0" fillId="10" borderId="0" xfId="0" applyFill="1"/>
    <xf numFmtId="165" fontId="24" fillId="10" borderId="33" xfId="3" applyNumberFormat="1" applyFont="1" applyFill="1" applyBorder="1" applyAlignment="1">
      <alignment horizontal="center" vertical="center"/>
    </xf>
    <xf numFmtId="165" fontId="24" fillId="0" borderId="33" xfId="3" applyNumberFormat="1" applyFont="1" applyBorder="1" applyAlignment="1">
      <alignment horizontal="center" vertical="center"/>
    </xf>
    <xf numFmtId="0" fontId="0" fillId="0" borderId="31" xfId="0" applyBorder="1"/>
    <xf numFmtId="0" fontId="25" fillId="10" borderId="31" xfId="0" applyFont="1" applyFill="1" applyBorder="1" applyAlignment="1">
      <alignment horizontal="justify" vertical="center" wrapText="1"/>
    </xf>
    <xf numFmtId="165" fontId="24" fillId="4" borderId="33" xfId="3" applyNumberFormat="1" applyFont="1" applyFill="1" applyBorder="1" applyAlignment="1">
      <alignment horizontal="center" vertical="center"/>
    </xf>
    <xf numFmtId="165" fontId="24" fillId="10" borderId="31" xfId="3" applyNumberFormat="1" applyFont="1" applyFill="1" applyBorder="1" applyAlignment="1">
      <alignment horizontal="center" vertical="center"/>
    </xf>
    <xf numFmtId="165" fontId="24" fillId="0" borderId="31" xfId="3" applyNumberFormat="1" applyFont="1" applyBorder="1" applyAlignment="1">
      <alignment horizontal="center" vertical="center"/>
    </xf>
    <xf numFmtId="165" fontId="24" fillId="4" borderId="31" xfId="3" applyNumberFormat="1" applyFont="1" applyFill="1" applyBorder="1" applyAlignment="1">
      <alignment horizontal="center" vertical="center"/>
    </xf>
    <xf numFmtId="0" fontId="25" fillId="12" borderId="31" xfId="0" applyFont="1" applyFill="1" applyBorder="1" applyAlignment="1">
      <alignment horizontal="justify" vertical="center" wrapText="1"/>
    </xf>
    <xf numFmtId="0" fontId="13" fillId="13" borderId="49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3" fillId="13" borderId="0" xfId="0" applyFont="1" applyFill="1" applyAlignment="1">
      <alignment horizontal="center" vertical="center"/>
    </xf>
    <xf numFmtId="0" fontId="0" fillId="0" borderId="49" xfId="0" applyBorder="1" applyAlignment="1">
      <alignment horizontal="justify" vertical="center" wrapText="1"/>
    </xf>
    <xf numFmtId="0" fontId="17" fillId="10" borderId="0" xfId="0" applyFont="1" applyFill="1" applyAlignment="1"/>
    <xf numFmtId="0" fontId="30" fillId="4" borderId="0" xfId="0" applyFont="1" applyFill="1" applyAlignment="1">
      <alignment vertical="center"/>
    </xf>
    <xf numFmtId="0" fontId="14" fillId="0" borderId="51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0" fillId="4" borderId="0" xfId="0" applyFont="1" applyFill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65" xfId="0" applyFont="1" applyBorder="1" applyAlignment="1">
      <alignment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60" xfId="0" applyBorder="1" applyAlignment="1">
      <alignment horizontal="justify" vertical="center" wrapText="1"/>
    </xf>
    <xf numFmtId="0" fontId="30" fillId="4" borderId="0" xfId="0" applyFont="1" applyFill="1" applyAlignment="1">
      <alignment horizontal="justify" vertical="center"/>
    </xf>
    <xf numFmtId="0" fontId="14" fillId="0" borderId="57" xfId="0" applyFont="1" applyBorder="1" applyAlignment="1">
      <alignment horizontal="justify" vertical="center" wrapText="1"/>
    </xf>
    <xf numFmtId="0" fontId="14" fillId="0" borderId="49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14" fillId="0" borderId="51" xfId="0" applyFont="1" applyBorder="1" applyAlignment="1">
      <alignment horizontal="justify" vertical="center" wrapText="1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justify" vertical="center"/>
    </xf>
    <xf numFmtId="0" fontId="0" fillId="0" borderId="31" xfId="0" applyBorder="1" applyAlignment="1">
      <alignment horizontal="justify" wrapText="1"/>
    </xf>
    <xf numFmtId="0" fontId="0" fillId="0" borderId="0" xfId="0" applyAlignment="1">
      <alignment vertical="center"/>
    </xf>
    <xf numFmtId="49" fontId="39" fillId="17" borderId="31" xfId="0" applyNumberFormat="1" applyFont="1" applyFill="1" applyBorder="1" applyAlignment="1" applyProtection="1">
      <alignment horizontal="center" vertical="center"/>
      <protection locked="0"/>
    </xf>
    <xf numFmtId="49" fontId="18" fillId="18" borderId="31" xfId="0" applyNumberFormat="1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wrapText="1"/>
    </xf>
    <xf numFmtId="49" fontId="18" fillId="16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5"/>
    </xf>
    <xf numFmtId="0" fontId="43" fillId="0" borderId="0" xfId="0" applyFont="1" applyAlignment="1">
      <alignment horizontal="left" vertical="center" indent="10"/>
    </xf>
    <xf numFmtId="0" fontId="45" fillId="0" borderId="0" xfId="0" applyFont="1" applyAlignment="1">
      <alignment horizontal="left" vertical="center" indent="15"/>
    </xf>
    <xf numFmtId="0" fontId="1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7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4" fontId="12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4" fontId="12" fillId="0" borderId="4" xfId="0" applyNumberFormat="1" applyFont="1" applyBorder="1" applyAlignment="1">
      <alignment horizontal="right" vertical="center"/>
    </xf>
    <xf numFmtId="4" fontId="12" fillId="0" borderId="71" xfId="0" applyNumberFormat="1" applyFont="1" applyBorder="1" applyAlignment="1">
      <alignment horizontal="right" vertical="center"/>
    </xf>
    <xf numFmtId="0" fontId="61" fillId="0" borderId="6" xfId="0" applyFont="1" applyBorder="1" applyAlignment="1">
      <alignment horizontal="center" vertical="center" wrapText="1"/>
    </xf>
    <xf numFmtId="0" fontId="61" fillId="0" borderId="82" xfId="0" applyFont="1" applyBorder="1" applyAlignment="1">
      <alignment horizontal="right" vertical="center" wrapText="1"/>
    </xf>
    <xf numFmtId="0" fontId="61" fillId="0" borderId="6" xfId="0" applyFont="1" applyBorder="1" applyAlignment="1">
      <alignment horizontal="right" vertical="center" wrapText="1"/>
    </xf>
    <xf numFmtId="0" fontId="12" fillId="0" borderId="82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61" fillId="0" borderId="71" xfId="0" applyNumberFormat="1" applyFont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63" fillId="12" borderId="68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vertical="center" wrapText="1"/>
    </xf>
    <xf numFmtId="4" fontId="12" fillId="0" borderId="71" xfId="0" applyNumberFormat="1" applyFont="1" applyBorder="1" applyAlignment="1">
      <alignment horizontal="right" vertical="center" wrapText="1"/>
    </xf>
    <xf numFmtId="0" fontId="64" fillId="12" borderId="4" xfId="0" applyFont="1" applyFill="1" applyBorder="1" applyAlignment="1">
      <alignment vertical="center" wrapText="1"/>
    </xf>
    <xf numFmtId="4" fontId="65" fillId="0" borderId="6" xfId="0" applyNumberFormat="1" applyFont="1" applyBorder="1" applyAlignment="1">
      <alignment horizontal="right" vertical="center" wrapText="1"/>
    </xf>
    <xf numFmtId="4" fontId="63" fillId="12" borderId="6" xfId="0" applyNumberFormat="1" applyFont="1" applyFill="1" applyBorder="1" applyAlignment="1">
      <alignment horizontal="right" vertical="center"/>
    </xf>
    <xf numFmtId="0" fontId="0" fillId="12" borderId="6" xfId="0" applyFill="1" applyBorder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63" fillId="12" borderId="71" xfId="0" applyFont="1" applyFill="1" applyBorder="1" applyAlignment="1">
      <alignment horizontal="center" vertical="center" wrapText="1"/>
    </xf>
    <xf numFmtId="0" fontId="64" fillId="12" borderId="82" xfId="0" applyFont="1" applyFill="1" applyBorder="1" applyAlignment="1">
      <alignment horizontal="center" vertical="center" wrapText="1"/>
    </xf>
    <xf numFmtId="0" fontId="64" fillId="12" borderId="6" xfId="0" applyFont="1" applyFill="1" applyBorder="1" applyAlignment="1">
      <alignment horizontal="center" vertical="center" wrapText="1"/>
    </xf>
    <xf numFmtId="0" fontId="64" fillId="12" borderId="71" xfId="0" applyFont="1" applyFill="1" applyBorder="1" applyAlignment="1">
      <alignment vertical="center" wrapText="1"/>
    </xf>
    <xf numFmtId="4" fontId="66" fillId="12" borderId="71" xfId="0" applyNumberFormat="1" applyFont="1" applyFill="1" applyBorder="1" applyAlignment="1">
      <alignment horizontal="right" vertical="center" wrapText="1"/>
    </xf>
    <xf numFmtId="0" fontId="64" fillId="12" borderId="4" xfId="0" applyFont="1" applyFill="1" applyBorder="1" applyAlignment="1">
      <alignment horizontal="justify" vertical="center" wrapText="1"/>
    </xf>
    <xf numFmtId="0" fontId="0" fillId="12" borderId="4" xfId="0" applyFill="1" applyBorder="1" applyAlignment="1">
      <alignment vertical="center" wrapText="1"/>
    </xf>
    <xf numFmtId="0" fontId="63" fillId="12" borderId="82" xfId="0" applyFont="1" applyFill="1" applyBorder="1" applyAlignment="1">
      <alignment horizontal="center" vertical="center" wrapText="1"/>
    </xf>
    <xf numFmtId="0" fontId="63" fillId="12" borderId="6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vertical="center" wrapText="1"/>
    </xf>
    <xf numFmtId="0" fontId="63" fillId="12" borderId="6" xfId="0" applyFont="1" applyFill="1" applyBorder="1" applyAlignment="1">
      <alignment vertical="center" wrapText="1"/>
    </xf>
    <xf numFmtId="4" fontId="66" fillId="12" borderId="6" xfId="0" applyNumberFormat="1" applyFont="1" applyFill="1" applyBorder="1" applyAlignment="1">
      <alignment horizontal="right" vertical="center" wrapText="1"/>
    </xf>
    <xf numFmtId="4" fontId="64" fillId="12" borderId="6" xfId="0" applyNumberFormat="1" applyFont="1" applyFill="1" applyBorder="1" applyAlignment="1">
      <alignment horizontal="right" vertical="center" wrapText="1"/>
    </xf>
    <xf numFmtId="0" fontId="36" fillId="12" borderId="82" xfId="0" applyFont="1" applyFill="1" applyBorder="1" applyAlignment="1">
      <alignment horizontal="center" vertical="center" wrapText="1"/>
    </xf>
    <xf numFmtId="0" fontId="36" fillId="12" borderId="6" xfId="0" applyFont="1" applyFill="1" applyBorder="1" applyAlignment="1">
      <alignment horizontal="center" vertical="center" wrapText="1"/>
    </xf>
    <xf numFmtId="4" fontId="64" fillId="12" borderId="4" xfId="0" applyNumberFormat="1" applyFont="1" applyFill="1" applyBorder="1" applyAlignment="1">
      <alignment horizontal="right" vertical="center" wrapText="1"/>
    </xf>
    <xf numFmtId="4" fontId="63" fillId="12" borderId="71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4" fillId="12" borderId="6" xfId="0" applyFont="1" applyFill="1" applyBorder="1" applyAlignment="1">
      <alignment vertical="center" wrapText="1"/>
    </xf>
    <xf numFmtId="0" fontId="0" fillId="12" borderId="6" xfId="0" applyFill="1" applyBorder="1" applyAlignment="1">
      <alignment vertical="top" wrapText="1"/>
    </xf>
    <xf numFmtId="0" fontId="64" fillId="12" borderId="83" xfId="0" applyFont="1" applyFill="1" applyBorder="1" applyAlignment="1">
      <alignment horizontal="center" vertical="center" wrapText="1"/>
    </xf>
    <xf numFmtId="0" fontId="64" fillId="12" borderId="4" xfId="0" applyFont="1" applyFill="1" applyBorder="1" applyAlignment="1">
      <alignment horizontal="center" vertical="center" wrapText="1"/>
    </xf>
    <xf numFmtId="4" fontId="66" fillId="12" borderId="4" xfId="0" applyNumberFormat="1" applyFont="1" applyFill="1" applyBorder="1" applyAlignment="1">
      <alignment horizontal="right" vertical="center" wrapText="1"/>
    </xf>
    <xf numFmtId="4" fontId="63" fillId="19" borderId="6" xfId="0" applyNumberFormat="1" applyFont="1" applyFill="1" applyBorder="1" applyAlignment="1">
      <alignment horizontal="right" vertical="center"/>
    </xf>
    <xf numFmtId="0" fontId="67" fillId="19" borderId="6" xfId="0" applyFont="1" applyFill="1" applyBorder="1" applyAlignment="1">
      <alignment vertical="center"/>
    </xf>
    <xf numFmtId="0" fontId="61" fillId="0" borderId="71" xfId="0" applyFont="1" applyBorder="1" applyAlignment="1">
      <alignment horizontal="left" vertical="center"/>
    </xf>
    <xf numFmtId="0" fontId="68" fillId="0" borderId="0" xfId="0" applyFont="1"/>
    <xf numFmtId="0" fontId="30" fillId="0" borderId="0" xfId="0" applyFont="1" applyAlignment="1">
      <alignment vertical="center"/>
    </xf>
    <xf numFmtId="0" fontId="63" fillId="19" borderId="70" xfId="0" applyFont="1" applyFill="1" applyBorder="1" applyAlignment="1">
      <alignment horizontal="center" vertical="center" wrapText="1"/>
    </xf>
    <xf numFmtId="0" fontId="64" fillId="12" borderId="83" xfId="0" applyFont="1" applyFill="1" applyBorder="1" applyAlignment="1">
      <alignment vertical="center" wrapText="1"/>
    </xf>
    <xf numFmtId="0" fontId="64" fillId="12" borderId="82" xfId="0" applyFont="1" applyFill="1" applyBorder="1" applyAlignment="1">
      <alignment vertical="center" wrapText="1"/>
    </xf>
    <xf numFmtId="0" fontId="18" fillId="12" borderId="0" xfId="0" applyFont="1" applyFill="1"/>
    <xf numFmtId="0" fontId="64" fillId="12" borderId="0" xfId="0" applyFont="1" applyFill="1" applyAlignment="1">
      <alignment vertical="center"/>
    </xf>
    <xf numFmtId="0" fontId="63" fillId="19" borderId="86" xfId="0" applyFont="1" applyFill="1" applyBorder="1" applyAlignment="1">
      <alignment horizontal="center" vertical="center" wrapText="1"/>
    </xf>
    <xf numFmtId="0" fontId="63" fillId="19" borderId="68" xfId="0" applyFont="1" applyFill="1" applyBorder="1" applyAlignment="1">
      <alignment horizontal="center" vertical="center" wrapText="1"/>
    </xf>
    <xf numFmtId="0" fontId="63" fillId="19" borderId="86" xfId="0" applyFont="1" applyFill="1" applyBorder="1" applyAlignment="1">
      <alignment horizontal="center" vertical="center"/>
    </xf>
    <xf numFmtId="0" fontId="64" fillId="12" borderId="82" xfId="0" applyFont="1" applyFill="1" applyBorder="1" applyAlignment="1">
      <alignment horizontal="justify" vertical="center" wrapText="1"/>
    </xf>
    <xf numFmtId="0" fontId="64" fillId="12" borderId="83" xfId="0" applyFont="1" applyFill="1" applyBorder="1" applyAlignment="1">
      <alignment horizontal="justify" vertical="center" wrapText="1"/>
    </xf>
    <xf numFmtId="0" fontId="63" fillId="12" borderId="75" xfId="0" applyFont="1" applyFill="1" applyBorder="1" applyAlignment="1">
      <alignment horizontal="justify" vertical="center" wrapText="1"/>
    </xf>
    <xf numFmtId="0" fontId="64" fillId="12" borderId="5" xfId="0" applyFont="1" applyFill="1" applyBorder="1" applyAlignment="1">
      <alignment horizontal="justify" vertical="center" wrapText="1"/>
    </xf>
    <xf numFmtId="0" fontId="64" fillId="12" borderId="75" xfId="0" applyFont="1" applyFill="1" applyBorder="1" applyAlignment="1">
      <alignment horizontal="justify" vertical="center" wrapText="1"/>
    </xf>
    <xf numFmtId="0" fontId="64" fillId="12" borderId="75" xfId="0" applyFont="1" applyFill="1" applyBorder="1" applyAlignment="1">
      <alignment vertical="center" wrapText="1"/>
    </xf>
    <xf numFmtId="0" fontId="73" fillId="12" borderId="82" xfId="0" applyFont="1" applyFill="1" applyBorder="1" applyAlignment="1">
      <alignment vertical="center" wrapText="1"/>
    </xf>
    <xf numFmtId="0" fontId="73" fillId="12" borderId="5" xfId="0" applyFont="1" applyFill="1" applyBorder="1" applyAlignment="1">
      <alignment vertical="center"/>
    </xf>
    <xf numFmtId="0" fontId="73" fillId="12" borderId="82" xfId="0" applyFont="1" applyFill="1" applyBorder="1" applyAlignment="1">
      <alignment horizontal="justify" vertical="center" wrapText="1"/>
    </xf>
    <xf numFmtId="0" fontId="64" fillId="12" borderId="5" xfId="0" applyFont="1" applyFill="1" applyBorder="1" applyAlignment="1">
      <alignment horizontal="justify" vertical="center"/>
    </xf>
    <xf numFmtId="0" fontId="64" fillId="12" borderId="5" xfId="0" applyFont="1" applyFill="1" applyBorder="1" applyAlignment="1">
      <alignment vertical="center" wrapText="1"/>
    </xf>
    <xf numFmtId="0" fontId="64" fillId="12" borderId="6" xfId="0" applyFont="1" applyFill="1" applyBorder="1" applyAlignment="1">
      <alignment horizontal="justify" vertical="center" wrapText="1"/>
    </xf>
    <xf numFmtId="0" fontId="73" fillId="12" borderId="6" xfId="0" applyFont="1" applyFill="1" applyBorder="1" applyAlignment="1">
      <alignment horizontal="justify" vertical="center" wrapText="1"/>
    </xf>
    <xf numFmtId="0" fontId="61" fillId="12" borderId="82" xfId="0" applyFont="1" applyFill="1" applyBorder="1" applyAlignment="1">
      <alignment horizontal="center" vertical="center" wrapText="1"/>
    </xf>
    <xf numFmtId="0" fontId="61" fillId="12" borderId="5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66" fillId="12" borderId="85" xfId="0" applyFont="1" applyFill="1" applyBorder="1" applyAlignment="1">
      <alignment horizontal="center" vertical="center" wrapText="1"/>
    </xf>
    <xf numFmtId="0" fontId="66" fillId="12" borderId="8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4" fillId="12" borderId="83" xfId="0" applyFont="1" applyFill="1" applyBorder="1" applyAlignment="1">
      <alignment vertical="center" wrapText="1"/>
    </xf>
    <xf numFmtId="0" fontId="64" fillId="12" borderId="82" xfId="0" applyFont="1" applyFill="1" applyBorder="1" applyAlignment="1">
      <alignment vertical="center" wrapText="1"/>
    </xf>
    <xf numFmtId="0" fontId="63" fillId="12" borderId="68" xfId="0" applyFont="1" applyFill="1" applyBorder="1" applyAlignment="1">
      <alignment horizontal="center" vertical="center" wrapText="1"/>
    </xf>
    <xf numFmtId="0" fontId="63" fillId="12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68" fillId="0" borderId="0" xfId="0" applyFont="1" applyAlignment="1">
      <alignment wrapText="1"/>
    </xf>
    <xf numFmtId="0" fontId="63" fillId="12" borderId="69" xfId="0" applyFont="1" applyFill="1" applyBorder="1" applyAlignment="1">
      <alignment horizontal="center" vertical="center" wrapText="1"/>
    </xf>
    <xf numFmtId="0" fontId="63" fillId="12" borderId="70" xfId="0" applyFont="1" applyFill="1" applyBorder="1" applyAlignment="1">
      <alignment horizontal="center" vertical="center" wrapText="1"/>
    </xf>
    <xf numFmtId="0" fontId="63" fillId="12" borderId="84" xfId="0" applyFont="1" applyFill="1" applyBorder="1" applyAlignment="1">
      <alignment horizontal="center" vertical="center" wrapText="1"/>
    </xf>
    <xf numFmtId="0" fontId="63" fillId="19" borderId="69" xfId="0" applyFont="1" applyFill="1" applyBorder="1" applyAlignment="1">
      <alignment horizontal="center" vertical="center" wrapText="1"/>
    </xf>
    <xf numFmtId="0" fontId="63" fillId="19" borderId="70" xfId="0" applyFont="1" applyFill="1" applyBorder="1" applyAlignment="1">
      <alignment horizontal="center" vertical="center" wrapText="1"/>
    </xf>
    <xf numFmtId="0" fontId="63" fillId="19" borderId="8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1" fillId="12" borderId="69" xfId="0" applyFont="1" applyFill="1" applyBorder="1" applyAlignment="1">
      <alignment horizontal="center" vertical="center"/>
    </xf>
    <xf numFmtId="0" fontId="61" fillId="12" borderId="70" xfId="0" applyFont="1" applyFill="1" applyBorder="1" applyAlignment="1">
      <alignment horizontal="center" vertical="center"/>
    </xf>
    <xf numFmtId="0" fontId="61" fillId="12" borderId="84" xfId="0" applyFont="1" applyFill="1" applyBorder="1" applyAlignment="1">
      <alignment horizontal="center" vertical="center"/>
    </xf>
    <xf numFmtId="0" fontId="63" fillId="12" borderId="71" xfId="0" applyFont="1" applyFill="1" applyBorder="1" applyAlignment="1">
      <alignment horizontal="center" vertical="center" wrapText="1"/>
    </xf>
    <xf numFmtId="0" fontId="61" fillId="12" borderId="71" xfId="0" applyFont="1" applyFill="1" applyBorder="1" applyAlignment="1">
      <alignment horizontal="center" vertical="center"/>
    </xf>
    <xf numFmtId="0" fontId="61" fillId="12" borderId="69" xfId="0" applyFont="1" applyFill="1" applyBorder="1" applyAlignment="1">
      <alignment horizontal="center" vertical="center" wrapText="1"/>
    </xf>
    <xf numFmtId="0" fontId="61" fillId="12" borderId="70" xfId="0" applyFont="1" applyFill="1" applyBorder="1" applyAlignment="1">
      <alignment horizontal="center" vertical="center" wrapText="1"/>
    </xf>
    <xf numFmtId="0" fontId="61" fillId="12" borderId="84" xfId="0" applyFont="1" applyFill="1" applyBorder="1" applyAlignment="1">
      <alignment horizontal="center" vertical="center" wrapText="1"/>
    </xf>
    <xf numFmtId="0" fontId="63" fillId="12" borderId="69" xfId="0" applyFont="1" applyFill="1" applyBorder="1" applyAlignment="1">
      <alignment horizontal="center" vertical="center"/>
    </xf>
    <xf numFmtId="0" fontId="63" fillId="12" borderId="70" xfId="0" applyFont="1" applyFill="1" applyBorder="1" applyAlignment="1">
      <alignment horizontal="center" vertical="center"/>
    </xf>
    <xf numFmtId="0" fontId="63" fillId="12" borderId="84" xfId="0" applyFont="1" applyFill="1" applyBorder="1" applyAlignment="1">
      <alignment horizontal="center" vertical="center"/>
    </xf>
    <xf numFmtId="0" fontId="61" fillId="0" borderId="69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61" fillId="0" borderId="7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3" fontId="9" fillId="0" borderId="31" xfId="1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3" fontId="9" fillId="0" borderId="32" xfId="1" applyFont="1" applyBorder="1" applyAlignment="1" applyProtection="1">
      <alignment horizontal="center" vertical="center" wrapText="1"/>
      <protection locked="0"/>
    </xf>
    <xf numFmtId="43" fontId="9" fillId="0" borderId="33" xfId="1" applyFont="1" applyBorder="1" applyAlignment="1" applyProtection="1">
      <alignment horizontal="center" vertical="center" wrapText="1"/>
      <protection locked="0"/>
    </xf>
    <xf numFmtId="43" fontId="4" fillId="0" borderId="31" xfId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1" fontId="9" fillId="0" borderId="32" xfId="2" applyNumberFormat="1" applyFont="1" applyBorder="1" applyAlignment="1" applyProtection="1">
      <alignment horizontal="center" vertical="center" wrapText="1"/>
      <protection locked="0"/>
    </xf>
    <xf numFmtId="1" fontId="9" fillId="0" borderId="34" xfId="2" applyNumberFormat="1" applyFont="1" applyBorder="1" applyAlignment="1" applyProtection="1">
      <alignment horizontal="center" vertical="center" wrapText="1"/>
      <protection locked="0"/>
    </xf>
    <xf numFmtId="1" fontId="9" fillId="0" borderId="33" xfId="2" applyNumberFormat="1" applyFont="1" applyBorder="1" applyAlignment="1" applyProtection="1">
      <alignment horizontal="center" vertical="center" wrapText="1"/>
      <protection locked="0"/>
    </xf>
    <xf numFmtId="43" fontId="4" fillId="4" borderId="31" xfId="1" applyFont="1" applyFill="1" applyBorder="1" applyAlignment="1">
      <alignment horizontal="center" vertical="center" wrapText="1"/>
    </xf>
    <xf numFmtId="43" fontId="4" fillId="0" borderId="32" xfId="1" applyFont="1" applyBorder="1" applyAlignment="1">
      <alignment horizontal="center" vertical="center" wrapText="1"/>
    </xf>
    <xf numFmtId="43" fontId="4" fillId="0" borderId="33" xfId="1" applyFont="1" applyBorder="1" applyAlignment="1">
      <alignment horizontal="center" vertical="center" wrapText="1"/>
    </xf>
    <xf numFmtId="3" fontId="9" fillId="0" borderId="31" xfId="1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8" borderId="9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164" fontId="4" fillId="8" borderId="10" xfId="0" applyNumberFormat="1" applyFont="1" applyFill="1" applyBorder="1" applyAlignment="1">
      <alignment horizontal="center" vertical="center"/>
    </xf>
    <xf numFmtId="164" fontId="4" fillId="8" borderId="11" xfId="0" applyNumberFormat="1" applyFont="1" applyFill="1" applyBorder="1" applyAlignment="1">
      <alignment horizontal="center" vertical="center"/>
    </xf>
    <xf numFmtId="164" fontId="4" fillId="8" borderId="12" xfId="0" applyNumberFormat="1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17" xfId="1" applyNumberFormat="1" applyFont="1" applyFill="1" applyBorder="1" applyAlignment="1">
      <alignment horizontal="center" vertical="center" wrapText="1"/>
    </xf>
    <xf numFmtId="0" fontId="3" fillId="9" borderId="23" xfId="1" applyNumberFormat="1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5" borderId="4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justify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center" vertical="justify"/>
    </xf>
    <xf numFmtId="0" fontId="2" fillId="2" borderId="43" xfId="0" applyFont="1" applyFill="1" applyBorder="1" applyAlignment="1">
      <alignment horizontal="center" vertical="justify"/>
    </xf>
    <xf numFmtId="0" fontId="7" fillId="8" borderId="9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7" fillId="11" borderId="31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left" vertical="center" wrapText="1"/>
    </xf>
    <xf numFmtId="0" fontId="18" fillId="11" borderId="31" xfId="0" applyFont="1" applyFill="1" applyBorder="1" applyAlignment="1">
      <alignment horizontal="center" vertical="center"/>
    </xf>
    <xf numFmtId="0" fontId="17" fillId="10" borderId="0" xfId="0" applyFont="1" applyFill="1" applyAlignment="1">
      <alignment horizontal="center"/>
    </xf>
    <xf numFmtId="0" fontId="18" fillId="0" borderId="0" xfId="0" applyFont="1" applyAlignment="1">
      <alignment horizontal="left" vertical="top" wrapText="1"/>
    </xf>
    <xf numFmtId="0" fontId="17" fillId="8" borderId="0" xfId="0" applyFont="1" applyFill="1" applyAlignment="1">
      <alignment horizontal="left" vertical="center" wrapText="1"/>
    </xf>
    <xf numFmtId="0" fontId="19" fillId="8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11" borderId="49" xfId="0" applyFont="1" applyFill="1" applyBorder="1" applyAlignment="1">
      <alignment horizontal="center" vertical="center"/>
    </xf>
    <xf numFmtId="0" fontId="17" fillId="11" borderId="50" xfId="0" applyFont="1" applyFill="1" applyBorder="1" applyAlignment="1">
      <alignment horizontal="center" vertical="center"/>
    </xf>
    <xf numFmtId="0" fontId="17" fillId="11" borderId="51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26" fillId="12" borderId="32" xfId="0" applyFont="1" applyFill="1" applyBorder="1" applyAlignment="1">
      <alignment horizontal="left" vertical="center" wrapText="1"/>
    </xf>
    <xf numFmtId="0" fontId="26" fillId="12" borderId="34" xfId="0" applyFont="1" applyFill="1" applyBorder="1" applyAlignment="1">
      <alignment horizontal="left" vertical="center" wrapText="1"/>
    </xf>
    <xf numFmtId="0" fontId="26" fillId="12" borderId="33" xfId="0" applyFont="1" applyFill="1" applyBorder="1" applyAlignment="1">
      <alignment horizontal="left" vertical="center" wrapText="1"/>
    </xf>
    <xf numFmtId="0" fontId="15" fillId="11" borderId="49" xfId="0" applyFont="1" applyFill="1" applyBorder="1" applyAlignment="1">
      <alignment horizontal="center" vertical="center" wrapText="1"/>
    </xf>
    <xf numFmtId="0" fontId="15" fillId="11" borderId="51" xfId="0" applyFont="1" applyFill="1" applyBorder="1" applyAlignment="1">
      <alignment horizontal="center" vertical="center" wrapText="1"/>
    </xf>
    <xf numFmtId="0" fontId="26" fillId="11" borderId="53" xfId="0" applyFont="1" applyFill="1" applyBorder="1" applyAlignment="1">
      <alignment horizontal="center"/>
    </xf>
    <xf numFmtId="0" fontId="26" fillId="11" borderId="54" xfId="0" applyFont="1" applyFill="1" applyBorder="1" applyAlignment="1">
      <alignment horizontal="center"/>
    </xf>
    <xf numFmtId="0" fontId="26" fillId="11" borderId="55" xfId="0" applyFont="1" applyFill="1" applyBorder="1" applyAlignment="1">
      <alignment horizontal="center"/>
    </xf>
    <xf numFmtId="0" fontId="27" fillId="0" borderId="3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2" fillId="10" borderId="0" xfId="0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0" fontId="24" fillId="10" borderId="0" xfId="0" applyFont="1" applyFill="1" applyAlignment="1">
      <alignment horizontal="center"/>
    </xf>
    <xf numFmtId="49" fontId="18" fillId="0" borderId="32" xfId="0" applyNumberFormat="1" applyFont="1" applyBorder="1" applyAlignment="1" applyProtection="1">
      <alignment horizontal="justify" vertical="center" wrapText="1"/>
      <protection locked="0"/>
    </xf>
    <xf numFmtId="49" fontId="18" fillId="0" borderId="34" xfId="0" applyNumberFormat="1" applyFont="1" applyBorder="1" applyAlignment="1" applyProtection="1">
      <alignment horizontal="justify" vertical="center" wrapText="1"/>
      <protection locked="0"/>
    </xf>
    <xf numFmtId="49" fontId="18" fillId="0" borderId="33" xfId="0" applyNumberFormat="1" applyFont="1" applyBorder="1" applyAlignment="1" applyProtection="1">
      <alignment horizontal="justify" vertical="center" wrapText="1"/>
      <protection locked="0"/>
    </xf>
    <xf numFmtId="0" fontId="18" fillId="0" borderId="32" xfId="0" applyFont="1" applyBorder="1" applyAlignment="1" applyProtection="1">
      <alignment horizontal="justify" vertical="center" wrapText="1"/>
      <protection locked="0"/>
    </xf>
    <xf numFmtId="0" fontId="18" fillId="0" borderId="34" xfId="0" applyFont="1" applyBorder="1" applyAlignment="1" applyProtection="1">
      <alignment horizontal="justify" vertical="center" wrapText="1"/>
      <protection locked="0"/>
    </xf>
    <xf numFmtId="0" fontId="18" fillId="0" borderId="33" xfId="0" applyFont="1" applyBorder="1" applyAlignment="1" applyProtection="1">
      <alignment horizontal="justify" vertical="center" wrapText="1"/>
      <protection locked="0"/>
    </xf>
    <xf numFmtId="49" fontId="18" fillId="0" borderId="32" xfId="0" applyNumberFormat="1" applyFont="1" applyBorder="1" applyAlignment="1" applyProtection="1">
      <alignment horizontal="center" vertical="center" wrapText="1"/>
      <protection locked="0"/>
    </xf>
    <xf numFmtId="49" fontId="18" fillId="0" borderId="33" xfId="0" applyNumberFormat="1" applyFont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Border="1" applyAlignment="1" applyProtection="1">
      <alignment horizontal="center" vertical="center" wrapText="1"/>
      <protection locked="0"/>
    </xf>
    <xf numFmtId="49" fontId="18" fillId="0" borderId="79" xfId="0" applyNumberFormat="1" applyFont="1" applyBorder="1" applyAlignment="1" applyProtection="1">
      <alignment horizontal="center" vertical="center" wrapText="1"/>
      <protection locked="0"/>
    </xf>
    <xf numFmtId="49" fontId="18" fillId="0" borderId="80" xfId="0" applyNumberFormat="1" applyFont="1" applyBorder="1" applyAlignment="1" applyProtection="1">
      <alignment horizontal="center" vertical="center" wrapText="1"/>
      <protection locked="0"/>
    </xf>
    <xf numFmtId="49" fontId="18" fillId="0" borderId="52" xfId="0" applyNumberFormat="1" applyFont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Border="1" applyAlignment="1" applyProtection="1">
      <alignment horizontal="justify" vertical="center" wrapText="1"/>
      <protection locked="0"/>
    </xf>
    <xf numFmtId="49" fontId="18" fillId="0" borderId="36" xfId="0" applyNumberFormat="1" applyFont="1" applyBorder="1" applyAlignment="1" applyProtection="1">
      <alignment horizontal="justify" vertical="center" wrapText="1"/>
      <protection locked="0"/>
    </xf>
    <xf numFmtId="49" fontId="18" fillId="0" borderId="79" xfId="0" applyNumberFormat="1" applyFont="1" applyBorder="1" applyAlignment="1" applyProtection="1">
      <alignment horizontal="justify" vertical="center" wrapText="1"/>
      <protection locked="0"/>
    </xf>
    <xf numFmtId="49" fontId="18" fillId="0" borderId="80" xfId="0" applyNumberFormat="1" applyFont="1" applyBorder="1" applyAlignment="1" applyProtection="1">
      <alignment horizontal="justify" vertical="center" wrapText="1"/>
      <protection locked="0"/>
    </xf>
    <xf numFmtId="49" fontId="18" fillId="0" borderId="81" xfId="0" applyNumberFormat="1" applyFont="1" applyBorder="1" applyAlignment="1" applyProtection="1">
      <alignment horizontal="justify" vertical="center" wrapText="1"/>
      <protection locked="0"/>
    </xf>
    <xf numFmtId="49" fontId="18" fillId="0" borderId="52" xfId="0" applyNumberFormat="1" applyFont="1" applyBorder="1" applyAlignment="1" applyProtection="1">
      <alignment horizontal="justify" vertical="center" wrapText="1"/>
      <protection locked="0"/>
    </xf>
    <xf numFmtId="49" fontId="18" fillId="16" borderId="32" xfId="0" applyNumberFormat="1" applyFont="1" applyFill="1" applyBorder="1" applyAlignment="1" applyProtection="1">
      <alignment horizontal="justify" vertical="center" wrapText="1"/>
      <protection locked="0"/>
    </xf>
    <xf numFmtId="49" fontId="18" fillId="16" borderId="34" xfId="0" applyNumberFormat="1" applyFont="1" applyFill="1" applyBorder="1" applyAlignment="1" applyProtection="1">
      <alignment horizontal="justify" vertical="center" wrapText="1"/>
      <protection locked="0"/>
    </xf>
    <xf numFmtId="49" fontId="18" fillId="16" borderId="33" xfId="0" applyNumberFormat="1" applyFont="1" applyFill="1" applyBorder="1" applyAlignment="1" applyProtection="1">
      <alignment horizontal="justify" vertical="center" wrapText="1"/>
      <protection locked="0"/>
    </xf>
    <xf numFmtId="0" fontId="0" fillId="16" borderId="32" xfId="0" applyFill="1" applyBorder="1" applyAlignment="1" applyProtection="1">
      <alignment horizontal="center"/>
      <protection locked="0"/>
    </xf>
    <xf numFmtId="0" fontId="0" fillId="16" borderId="34" xfId="0" applyFill="1" applyBorder="1" applyAlignment="1" applyProtection="1">
      <alignment horizontal="center"/>
      <protection locked="0"/>
    </xf>
    <xf numFmtId="0" fontId="0" fillId="16" borderId="33" xfId="0" applyFill="1" applyBorder="1" applyAlignment="1" applyProtection="1">
      <alignment horizontal="center"/>
      <protection locked="0"/>
    </xf>
    <xf numFmtId="49" fontId="18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justify" vertical="center" wrapText="1"/>
      <protection locked="0"/>
    </xf>
    <xf numFmtId="0" fontId="18" fillId="0" borderId="36" xfId="0" applyFont="1" applyBorder="1" applyAlignment="1" applyProtection="1">
      <alignment horizontal="justify" vertical="center" wrapText="1"/>
      <protection locked="0"/>
    </xf>
    <xf numFmtId="0" fontId="18" fillId="0" borderId="79" xfId="0" applyFont="1" applyBorder="1" applyAlignment="1" applyProtection="1">
      <alignment horizontal="justify" vertical="center" wrapText="1"/>
      <protection locked="0"/>
    </xf>
    <xf numFmtId="0" fontId="18" fillId="0" borderId="80" xfId="0" applyFont="1" applyBorder="1" applyAlignment="1" applyProtection="1">
      <alignment horizontal="justify" vertical="center" wrapText="1"/>
      <protection locked="0"/>
    </xf>
    <xf numFmtId="0" fontId="18" fillId="0" borderId="81" xfId="0" applyFont="1" applyBorder="1" applyAlignment="1" applyProtection="1">
      <alignment horizontal="justify" vertical="center" wrapText="1"/>
      <protection locked="0"/>
    </xf>
    <xf numFmtId="0" fontId="18" fillId="0" borderId="52" xfId="0" applyFont="1" applyBorder="1" applyAlignment="1" applyProtection="1">
      <alignment horizontal="justify" vertical="center" wrapText="1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1" xfId="0" applyNumberFormat="1" applyFont="1" applyBorder="1" applyAlignment="1" applyProtection="1">
      <alignment horizontal="center" vertical="center"/>
      <protection locked="0"/>
    </xf>
    <xf numFmtId="49" fontId="18" fillId="4" borderId="32" xfId="0" applyNumberFormat="1" applyFont="1" applyFill="1" applyBorder="1" applyAlignment="1" applyProtection="1">
      <alignment horizontal="justify" vertical="center" wrapText="1"/>
      <protection locked="0"/>
    </xf>
    <xf numFmtId="49" fontId="18" fillId="4" borderId="34" xfId="0" applyNumberFormat="1" applyFont="1" applyFill="1" applyBorder="1" applyAlignment="1" applyProtection="1">
      <alignment horizontal="justify" vertical="center" wrapText="1"/>
      <protection locked="0"/>
    </xf>
    <xf numFmtId="49" fontId="18" fillId="4" borderId="33" xfId="0" applyNumberFormat="1" applyFont="1" applyFill="1" applyBorder="1" applyAlignment="1" applyProtection="1">
      <alignment horizontal="justify" vertical="center" wrapText="1"/>
      <protection locked="0"/>
    </xf>
    <xf numFmtId="49" fontId="18" fillId="0" borderId="32" xfId="0" applyNumberFormat="1" applyFont="1" applyBorder="1" applyAlignment="1" applyProtection="1">
      <alignment horizontal="left" vertical="center" wrapText="1"/>
      <protection locked="0"/>
    </xf>
    <xf numFmtId="49" fontId="18" fillId="0" borderId="34" xfId="0" applyNumberFormat="1" applyFont="1" applyBorder="1" applyAlignment="1" applyProtection="1">
      <alignment horizontal="left" vertical="center" wrapText="1"/>
      <protection locked="0"/>
    </xf>
    <xf numFmtId="49" fontId="18" fillId="0" borderId="33" xfId="0" applyNumberFormat="1" applyFont="1" applyBorder="1" applyAlignment="1" applyProtection="1">
      <alignment horizontal="left" vertical="center" wrapText="1"/>
      <protection locked="0"/>
    </xf>
    <xf numFmtId="49" fontId="39" fillId="17" borderId="32" xfId="0" applyNumberFormat="1" applyFont="1" applyFill="1" applyBorder="1" applyAlignment="1" applyProtection="1">
      <alignment horizontal="justify" vertical="center" wrapText="1"/>
      <protection locked="0"/>
    </xf>
    <xf numFmtId="49" fontId="39" fillId="17" borderId="34" xfId="0" applyNumberFormat="1" applyFont="1" applyFill="1" applyBorder="1" applyAlignment="1" applyProtection="1">
      <alignment horizontal="justify" vertical="center" wrapText="1"/>
      <protection locked="0"/>
    </xf>
    <xf numFmtId="49" fontId="39" fillId="17" borderId="33" xfId="0" applyNumberFormat="1" applyFont="1" applyFill="1" applyBorder="1" applyAlignment="1" applyProtection="1">
      <alignment horizontal="justify" vertical="center" wrapText="1"/>
      <protection locked="0"/>
    </xf>
    <xf numFmtId="0" fontId="32" fillId="17" borderId="32" xfId="0" applyFont="1" applyFill="1" applyBorder="1" applyAlignment="1" applyProtection="1">
      <alignment horizontal="center"/>
      <protection locked="0"/>
    </xf>
    <xf numFmtId="0" fontId="32" fillId="17" borderId="34" xfId="0" applyFont="1" applyFill="1" applyBorder="1" applyAlignment="1" applyProtection="1">
      <alignment horizontal="center"/>
      <protection locked="0"/>
    </xf>
    <xf numFmtId="0" fontId="32" fillId="17" borderId="33" xfId="0" applyFont="1" applyFill="1" applyBorder="1" applyAlignment="1" applyProtection="1">
      <alignment horizontal="center"/>
      <protection locked="0"/>
    </xf>
    <xf numFmtId="49" fontId="39" fillId="17" borderId="32" xfId="0" applyNumberFormat="1" applyFont="1" applyFill="1" applyBorder="1" applyAlignment="1" applyProtection="1">
      <alignment horizontal="center" vertical="center" wrapText="1"/>
      <protection locked="0"/>
    </xf>
    <xf numFmtId="49" fontId="39" fillId="17" borderId="33" xfId="0" applyNumberFormat="1" applyFont="1" applyFill="1" applyBorder="1" applyAlignment="1" applyProtection="1">
      <alignment horizontal="center" vertical="center" wrapText="1"/>
      <protection locked="0"/>
    </xf>
    <xf numFmtId="49" fontId="39" fillId="17" borderId="34" xfId="0" applyNumberFormat="1" applyFont="1" applyFill="1" applyBorder="1" applyAlignment="1" applyProtection="1">
      <alignment horizontal="center" vertical="center" wrapText="1"/>
      <protection locked="0"/>
    </xf>
    <xf numFmtId="49" fontId="18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18" fillId="18" borderId="34" xfId="0" applyNumberFormat="1" applyFont="1" applyFill="1" applyBorder="1" applyAlignment="1" applyProtection="1">
      <alignment horizontal="left" vertical="center" wrapText="1"/>
      <protection locked="0"/>
    </xf>
    <xf numFmtId="49" fontId="18" fillId="18" borderId="33" xfId="0" applyNumberFormat="1" applyFont="1" applyFill="1" applyBorder="1" applyAlignment="1" applyProtection="1">
      <alignment horizontal="left" vertical="center" wrapText="1"/>
      <protection locked="0"/>
    </xf>
    <xf numFmtId="0" fontId="18" fillId="18" borderId="32" xfId="0" applyFont="1" applyFill="1" applyBorder="1" applyAlignment="1" applyProtection="1">
      <alignment horizontal="justify" vertical="center" wrapText="1"/>
      <protection locked="0"/>
    </xf>
    <xf numFmtId="0" fontId="18" fillId="18" borderId="34" xfId="0" applyFont="1" applyFill="1" applyBorder="1" applyAlignment="1" applyProtection="1">
      <alignment horizontal="justify" vertical="center" wrapText="1"/>
      <protection locked="0"/>
    </xf>
    <xf numFmtId="0" fontId="18" fillId="18" borderId="33" xfId="0" applyFont="1" applyFill="1" applyBorder="1" applyAlignment="1" applyProtection="1">
      <alignment horizontal="justify" vertical="center" wrapText="1"/>
      <protection locked="0"/>
    </xf>
    <xf numFmtId="49" fontId="18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8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37" fillId="15" borderId="0" xfId="0" applyFont="1" applyFill="1" applyAlignment="1">
      <alignment horizontal="left" vertical="center"/>
    </xf>
    <xf numFmtId="0" fontId="15" fillId="16" borderId="0" xfId="0" applyFont="1" applyFill="1" applyAlignment="1">
      <alignment horizontal="left" vertical="center"/>
    </xf>
    <xf numFmtId="0" fontId="14" fillId="0" borderId="49" xfId="0" applyFont="1" applyBorder="1" applyAlignment="1">
      <alignment textRotation="45"/>
    </xf>
    <xf numFmtId="0" fontId="14" fillId="0" borderId="51" xfId="0" applyFont="1" applyBorder="1" applyAlignment="1">
      <alignment textRotation="45"/>
    </xf>
    <xf numFmtId="0" fontId="0" fillId="0" borderId="49" xfId="0" applyBorder="1" applyAlignment="1">
      <alignment horizontal="center" textRotation="45" wrapText="1"/>
    </xf>
    <xf numFmtId="0" fontId="0" fillId="0" borderId="51" xfId="0" applyBorder="1" applyAlignment="1">
      <alignment horizontal="center" textRotation="45" wrapText="1"/>
    </xf>
    <xf numFmtId="0" fontId="38" fillId="0" borderId="49" xfId="0" applyFont="1" applyBorder="1" applyAlignment="1">
      <alignment textRotation="45" wrapText="1"/>
    </xf>
    <xf numFmtId="0" fontId="38" fillId="0" borderId="51" xfId="0" applyFont="1" applyBorder="1" applyAlignment="1">
      <alignment textRotation="45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33" fillId="0" borderId="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68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75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center" vertical="center" wrapText="1"/>
    </xf>
    <xf numFmtId="0" fontId="35" fillId="14" borderId="68" xfId="0" applyFont="1" applyFill="1" applyBorder="1" applyAlignment="1">
      <alignment horizontal="center" vertical="center" wrapText="1"/>
    </xf>
    <xf numFmtId="0" fontId="35" fillId="14" borderId="2" xfId="0" applyFont="1" applyFill="1" applyBorder="1" applyAlignment="1">
      <alignment horizontal="center" vertical="center" wrapText="1"/>
    </xf>
    <xf numFmtId="0" fontId="35" fillId="14" borderId="72" xfId="0" applyFont="1" applyFill="1" applyBorder="1" applyAlignment="1">
      <alignment horizontal="center" vertical="center" wrapText="1"/>
    </xf>
    <xf numFmtId="0" fontId="35" fillId="14" borderId="73" xfId="0" applyFont="1" applyFill="1" applyBorder="1" applyAlignment="1">
      <alignment horizontal="center" vertical="center" wrapText="1"/>
    </xf>
    <xf numFmtId="0" fontId="35" fillId="14" borderId="74" xfId="0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36" fillId="0" borderId="76" xfId="0" applyNumberFormat="1" applyFont="1" applyBorder="1" applyAlignment="1">
      <alignment horizontal="center" vertical="center" wrapText="1"/>
    </xf>
    <xf numFmtId="49" fontId="36" fillId="0" borderId="77" xfId="0" applyNumberFormat="1" applyFont="1" applyBorder="1" applyAlignment="1">
      <alignment horizontal="center" vertical="center" wrapText="1"/>
    </xf>
    <xf numFmtId="49" fontId="36" fillId="0" borderId="78" xfId="0" applyNumberFormat="1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64" fillId="12" borderId="85" xfId="0" applyFont="1" applyFill="1" applyBorder="1" applyAlignment="1">
      <alignment vertical="center" wrapText="1"/>
    </xf>
    <xf numFmtId="0" fontId="64" fillId="12" borderId="85" xfId="0" applyFont="1" applyFill="1" applyBorder="1" applyAlignment="1">
      <alignment horizontal="justify" vertical="center" wrapText="1"/>
    </xf>
    <xf numFmtId="0" fontId="64" fillId="12" borderId="82" xfId="0" applyFont="1" applyFill="1" applyBorder="1" applyAlignment="1">
      <alignment horizontal="justify" vertical="center" wrapText="1"/>
    </xf>
    <xf numFmtId="0" fontId="70" fillId="12" borderId="0" xfId="0" applyFont="1" applyFill="1" applyAlignment="1">
      <alignment horizontal="center" vertical="center" wrapText="1"/>
    </xf>
    <xf numFmtId="0" fontId="64" fillId="12" borderId="83" xfId="0" applyFont="1" applyFill="1" applyBorder="1" applyAlignment="1">
      <alignment horizontal="justify" vertical="center" wrapText="1"/>
    </xf>
    <xf numFmtId="0" fontId="12" fillId="12" borderId="85" xfId="0" applyFont="1" applyFill="1" applyBorder="1" applyAlignment="1">
      <alignment horizontal="justify" vertical="center" wrapText="1"/>
    </xf>
    <xf numFmtId="0" fontId="12" fillId="12" borderId="82" xfId="0" applyFont="1" applyFill="1" applyBorder="1" applyAlignment="1">
      <alignment horizontal="justify" vertical="center" wrapText="1"/>
    </xf>
    <xf numFmtId="0" fontId="73" fillId="12" borderId="85" xfId="0" applyFont="1" applyFill="1" applyBorder="1" applyAlignment="1">
      <alignment horizontal="justify" vertical="center" wrapText="1"/>
    </xf>
    <xf numFmtId="0" fontId="73" fillId="12" borderId="83" xfId="0" applyFont="1" applyFill="1" applyBorder="1" applyAlignment="1">
      <alignment horizontal="justify" vertical="center" wrapText="1"/>
    </xf>
    <xf numFmtId="0" fontId="73" fillId="12" borderId="82" xfId="0" applyFont="1" applyFill="1" applyBorder="1" applyAlignment="1">
      <alignment horizontal="justify" vertical="center" wrapText="1"/>
    </xf>
    <xf numFmtId="0" fontId="63" fillId="12" borderId="85" xfId="0" applyFont="1" applyFill="1" applyBorder="1" applyAlignment="1">
      <alignment horizontal="justify" vertical="center" wrapText="1"/>
    </xf>
    <xf numFmtId="0" fontId="63" fillId="12" borderId="83" xfId="0" applyFont="1" applyFill="1" applyBorder="1" applyAlignment="1">
      <alignment horizontal="justify" vertical="center" wrapText="1"/>
    </xf>
    <xf numFmtId="0" fontId="63" fillId="12" borderId="82" xfId="0" applyFont="1" applyFill="1" applyBorder="1" applyAlignment="1">
      <alignment horizontal="justify" vertical="center" wrapText="1"/>
    </xf>
    <xf numFmtId="0" fontId="63" fillId="12" borderId="85" xfId="0" applyFont="1" applyFill="1" applyBorder="1" applyAlignment="1">
      <alignment vertical="center" wrapText="1"/>
    </xf>
    <xf numFmtId="0" fontId="63" fillId="12" borderId="83" xfId="0" applyFont="1" applyFill="1" applyBorder="1" applyAlignment="1">
      <alignment vertical="center" wrapText="1"/>
    </xf>
    <xf numFmtId="0" fontId="63" fillId="12" borderId="82" xfId="0" applyFont="1" applyFill="1" applyBorder="1" applyAlignment="1">
      <alignment vertical="center" wrapText="1"/>
    </xf>
    <xf numFmtId="0" fontId="71" fillId="12" borderId="85" xfId="0" applyFont="1" applyFill="1" applyBorder="1" applyAlignment="1">
      <alignment horizontal="justify" vertical="center" wrapText="1"/>
    </xf>
    <xf numFmtId="0" fontId="71" fillId="12" borderId="82" xfId="0" applyFont="1" applyFill="1" applyBorder="1" applyAlignment="1">
      <alignment horizontal="justify" vertical="center" wrapText="1"/>
    </xf>
    <xf numFmtId="0" fontId="69" fillId="12" borderId="0" xfId="0" applyFont="1" applyFill="1" applyAlignment="1">
      <alignment horizontal="center" vertical="center" wrapText="1"/>
    </xf>
    <xf numFmtId="0" fontId="69" fillId="12" borderId="0" xfId="0" applyFont="1" applyFill="1" applyAlignment="1">
      <alignment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60" xfId="0" applyBorder="1" applyAlignment="1">
      <alignment horizontal="justify" vertical="center" wrapText="1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16" fillId="0" borderId="57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30" fillId="10" borderId="0" xfId="0" applyFont="1" applyFill="1" applyAlignment="1">
      <alignment horizontal="center" vertical="center"/>
    </xf>
  </cellXfs>
  <cellStyles count="4">
    <cellStyle name="Millares" xfId="1" builtinId="3"/>
    <cellStyle name="Millares 2" xfId="3" xr:uid="{1FD78F5C-7F9E-4E00-8619-8A4735876EC2}"/>
    <cellStyle name="Normal" xfId="0" builtinId="0"/>
    <cellStyle name="Porcentaje" xfId="2" builtinId="5"/>
  </cellStyles>
  <dxfs count="2">
    <dxf>
      <font>
        <b/>
        <i val="0"/>
        <color theme="3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0</xdr:row>
      <xdr:rowOff>0</xdr:rowOff>
    </xdr:from>
    <xdr:to>
      <xdr:col>6</xdr:col>
      <xdr:colOff>304799</xdr:colOff>
      <xdr:row>3</xdr:row>
      <xdr:rowOff>410283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1295399" cy="1077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7</xdr:col>
          <xdr:colOff>304800</xdr:colOff>
          <xdr:row>166</xdr:row>
          <xdr:rowOff>190500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170</xdr:row>
          <xdr:rowOff>19050</xdr:rowOff>
        </xdr:from>
        <xdr:to>
          <xdr:col>6</xdr:col>
          <xdr:colOff>2238375</xdr:colOff>
          <xdr:row>171</xdr:row>
          <xdr:rowOff>952500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135</xdr:row>
          <xdr:rowOff>19050</xdr:rowOff>
        </xdr:from>
        <xdr:to>
          <xdr:col>6</xdr:col>
          <xdr:colOff>2105025</xdr:colOff>
          <xdr:row>145</xdr:row>
          <xdr:rowOff>47625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0</xdr:row>
      <xdr:rowOff>0</xdr:rowOff>
    </xdr:from>
    <xdr:to>
      <xdr:col>22</xdr:col>
      <xdr:colOff>495300</xdr:colOff>
      <xdr:row>6</xdr:row>
      <xdr:rowOff>57150</xdr:rowOff>
    </xdr:to>
    <xdr:pic>
      <xdr:nvPicPr>
        <xdr:cNvPr id="6" name="2 Imagen" descr="LOGO 100%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1181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561975</xdr:colOff>
      <xdr:row>1</xdr:row>
      <xdr:rowOff>0</xdr:rowOff>
    </xdr:from>
    <xdr:to>
      <xdr:col>2</xdr:col>
      <xdr:colOff>228600</xdr:colOff>
      <xdr:row>6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0025"/>
          <a:ext cx="1381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38100</xdr:rowOff>
    </xdr:from>
    <xdr:to>
      <xdr:col>1</xdr:col>
      <xdr:colOff>1038225</xdr:colOff>
      <xdr:row>4</xdr:row>
      <xdr:rowOff>104775</xdr:rowOff>
    </xdr:to>
    <xdr:pic>
      <xdr:nvPicPr>
        <xdr:cNvPr id="6" name="Imagen 4" descr="CONIA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28600"/>
          <a:ext cx="1314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0</xdr:col>
      <xdr:colOff>1438275</xdr:colOff>
      <xdr:row>5</xdr:row>
      <xdr:rowOff>76200</xdr:rowOff>
    </xdr:to>
    <xdr:pic>
      <xdr:nvPicPr>
        <xdr:cNvPr id="4" name="Imagen 2" descr="CONIA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4192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190500</xdr:rowOff>
    </xdr:from>
    <xdr:to>
      <xdr:col>2</xdr:col>
      <xdr:colOff>371475</xdr:colOff>
      <xdr:row>3</xdr:row>
      <xdr:rowOff>495300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1781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276225</xdr:rowOff>
    </xdr:from>
    <xdr:to>
      <xdr:col>1</xdr:col>
      <xdr:colOff>171450</xdr:colOff>
      <xdr:row>10</xdr:row>
      <xdr:rowOff>104774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19225"/>
          <a:ext cx="1647825" cy="6857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0</xdr:row>
      <xdr:rowOff>19050</xdr:rowOff>
    </xdr:from>
    <xdr:to>
      <xdr:col>9</xdr:col>
      <xdr:colOff>2409825</xdr:colOff>
      <xdr:row>4</xdr:row>
      <xdr:rowOff>28575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" r="1125"/>
        <a:stretch>
          <a:fillRect/>
        </a:stretch>
      </xdr:blipFill>
      <xdr:spPr bwMode="auto">
        <a:xfrm>
          <a:off x="11877675" y="19050"/>
          <a:ext cx="1895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PowerPoint_Slide1.sld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Relationship Id="rId9" Type="http://schemas.openxmlformats.org/officeDocument/2006/relationships/image" Target="../media/image3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7D667-9EE3-4902-923A-33590E35AA2C}">
  <dimension ref="A1:H380"/>
  <sheetViews>
    <sheetView tabSelected="1" workbookViewId="0">
      <selection activeCell="H10" sqref="H10"/>
    </sheetView>
  </sheetViews>
  <sheetFormatPr baseColWidth="10" defaultRowHeight="15" x14ac:dyDescent="0.25"/>
  <cols>
    <col min="1" max="1" width="3.5703125" customWidth="1"/>
    <col min="2" max="3" width="2.85546875" customWidth="1"/>
    <col min="4" max="4" width="4.28515625" customWidth="1"/>
    <col min="5" max="5" width="4.7109375" customWidth="1"/>
    <col min="6" max="6" width="20.85546875" customWidth="1"/>
    <col min="7" max="7" width="34.42578125" customWidth="1"/>
  </cols>
  <sheetData>
    <row r="1" spans="1:7" ht="15.75" x14ac:dyDescent="0.25">
      <c r="A1" s="156"/>
    </row>
    <row r="2" spans="1:7" ht="15.75" x14ac:dyDescent="0.25">
      <c r="A2" s="156"/>
    </row>
    <row r="3" spans="1:7" ht="21" x14ac:dyDescent="0.25">
      <c r="A3" s="157"/>
    </row>
    <row r="4" spans="1:7" ht="33" customHeight="1" x14ac:dyDescent="0.25"/>
    <row r="5" spans="1:7" ht="21" x14ac:dyDescent="0.25">
      <c r="A5" s="297" t="s">
        <v>241</v>
      </c>
      <c r="B5" s="297"/>
      <c r="C5" s="297"/>
      <c r="D5" s="297"/>
      <c r="E5" s="297"/>
      <c r="F5" s="297"/>
      <c r="G5" s="297"/>
    </row>
    <row r="6" spans="1:7" ht="21" x14ac:dyDescent="0.25">
      <c r="A6" s="158"/>
    </row>
    <row r="7" spans="1:7" ht="58.5" customHeight="1" x14ac:dyDescent="0.25">
      <c r="A7" s="298" t="s">
        <v>6</v>
      </c>
      <c r="B7" s="298"/>
      <c r="C7" s="298"/>
      <c r="D7" s="298"/>
      <c r="E7" s="298"/>
      <c r="F7" s="298"/>
      <c r="G7" s="298"/>
    </row>
    <row r="8" spans="1:7" ht="21" x14ac:dyDescent="0.25">
      <c r="A8" s="297" t="s">
        <v>242</v>
      </c>
      <c r="B8" s="297"/>
      <c r="C8" s="297"/>
      <c r="D8" s="297"/>
      <c r="E8" s="297"/>
      <c r="F8" s="297"/>
      <c r="G8" s="297"/>
    </row>
    <row r="9" spans="1:7" ht="21" x14ac:dyDescent="0.25">
      <c r="A9" s="158"/>
    </row>
    <row r="10" spans="1:7" ht="21" x14ac:dyDescent="0.25">
      <c r="A10" s="158"/>
    </row>
    <row r="11" spans="1:7" ht="21" x14ac:dyDescent="0.25">
      <c r="A11" s="297" t="s">
        <v>620</v>
      </c>
      <c r="B11" s="297"/>
      <c r="C11" s="297"/>
      <c r="D11" s="297"/>
      <c r="E11" s="297"/>
      <c r="F11" s="297"/>
      <c r="G11" s="297"/>
    </row>
    <row r="12" spans="1:7" ht="21" x14ac:dyDescent="0.25">
      <c r="A12" s="159"/>
    </row>
    <row r="13" spans="1:7" ht="21" x14ac:dyDescent="0.25">
      <c r="A13" s="159"/>
    </row>
    <row r="14" spans="1:7" x14ac:dyDescent="0.25">
      <c r="A14" s="160"/>
    </row>
    <row r="15" spans="1:7" x14ac:dyDescent="0.25">
      <c r="A15" s="299"/>
      <c r="B15" s="299"/>
      <c r="C15" s="299"/>
      <c r="D15" s="299"/>
      <c r="E15" s="299"/>
      <c r="F15" s="299"/>
      <c r="G15" s="299"/>
    </row>
    <row r="17" spans="1:1" ht="15.75" x14ac:dyDescent="0.25">
      <c r="A17" s="161" t="s">
        <v>243</v>
      </c>
    </row>
    <row r="18" spans="1:1" ht="15.75" x14ac:dyDescent="0.25">
      <c r="A18" s="162" t="s">
        <v>244</v>
      </c>
    </row>
    <row r="19" spans="1:1" ht="15.75" x14ac:dyDescent="0.25">
      <c r="A19" s="163"/>
    </row>
    <row r="20" spans="1:1" ht="15.75" x14ac:dyDescent="0.25">
      <c r="A20" s="164" t="s">
        <v>442</v>
      </c>
    </row>
    <row r="21" spans="1:1" ht="15.75" x14ac:dyDescent="0.25">
      <c r="A21" s="164" t="s">
        <v>443</v>
      </c>
    </row>
    <row r="22" spans="1:1" ht="15.75" x14ac:dyDescent="0.25">
      <c r="A22" s="164" t="s">
        <v>444</v>
      </c>
    </row>
    <row r="23" spans="1:1" ht="15.75" x14ac:dyDescent="0.25">
      <c r="A23" s="164" t="s">
        <v>445</v>
      </c>
    </row>
    <row r="24" spans="1:1" ht="15.75" x14ac:dyDescent="0.25">
      <c r="A24" s="165" t="s">
        <v>446</v>
      </c>
    </row>
    <row r="25" spans="1:1" ht="15.75" x14ac:dyDescent="0.25">
      <c r="A25" s="165" t="s">
        <v>447</v>
      </c>
    </row>
    <row r="26" spans="1:1" ht="15.75" x14ac:dyDescent="0.25">
      <c r="A26" s="165" t="s">
        <v>448</v>
      </c>
    </row>
    <row r="27" spans="1:1" ht="15.75" x14ac:dyDescent="0.25">
      <c r="A27" s="166" t="s">
        <v>245</v>
      </c>
    </row>
    <row r="28" spans="1:1" ht="15.75" x14ac:dyDescent="0.25">
      <c r="A28" s="166" t="s">
        <v>246</v>
      </c>
    </row>
    <row r="29" spans="1:1" ht="15.75" x14ac:dyDescent="0.25">
      <c r="A29" s="162" t="s">
        <v>247</v>
      </c>
    </row>
    <row r="30" spans="1:1" ht="15.75" x14ac:dyDescent="0.25">
      <c r="A30" s="162" t="s">
        <v>248</v>
      </c>
    </row>
    <row r="31" spans="1:1" ht="15.75" x14ac:dyDescent="0.25">
      <c r="A31" s="162" t="s">
        <v>249</v>
      </c>
    </row>
    <row r="32" spans="1:1" ht="15.75" x14ac:dyDescent="0.25">
      <c r="A32" s="164" t="s">
        <v>449</v>
      </c>
    </row>
    <row r="33" spans="1:7" ht="15.75" x14ac:dyDescent="0.25">
      <c r="A33" s="164" t="s">
        <v>450</v>
      </c>
    </row>
    <row r="34" spans="1:7" ht="15.75" x14ac:dyDescent="0.25">
      <c r="A34" s="163"/>
    </row>
    <row r="35" spans="1:7" ht="15.75" x14ac:dyDescent="0.25">
      <c r="A35" s="164" t="s">
        <v>451</v>
      </c>
    </row>
    <row r="36" spans="1:7" ht="20.25" x14ac:dyDescent="0.25">
      <c r="A36" s="167"/>
    </row>
    <row r="37" spans="1:7" ht="20.25" x14ac:dyDescent="0.25">
      <c r="A37" s="168" t="s">
        <v>250</v>
      </c>
      <c r="B37" s="239"/>
      <c r="C37" s="239"/>
      <c r="D37" s="239"/>
      <c r="E37" s="239"/>
      <c r="F37" s="239"/>
      <c r="G37" s="239"/>
    </row>
    <row r="38" spans="1:7" ht="174.75" customHeight="1" x14ac:dyDescent="0.25">
      <c r="A38" s="270" t="s">
        <v>452</v>
      </c>
      <c r="B38" s="270"/>
      <c r="C38" s="270"/>
      <c r="D38" s="270"/>
      <c r="E38" s="270"/>
      <c r="F38" s="270"/>
      <c r="G38" s="270"/>
    </row>
    <row r="39" spans="1:7" ht="20.25" x14ac:dyDescent="0.25">
      <c r="A39" s="168" t="s">
        <v>251</v>
      </c>
      <c r="B39" s="239"/>
      <c r="C39" s="239"/>
      <c r="D39" s="239"/>
      <c r="E39" s="239"/>
      <c r="F39" s="239"/>
      <c r="G39" s="239"/>
    </row>
    <row r="40" spans="1:7" ht="18.75" x14ac:dyDescent="0.25">
      <c r="A40" s="277" t="s">
        <v>252</v>
      </c>
      <c r="B40" s="277"/>
      <c r="C40" s="277"/>
      <c r="D40" s="277"/>
      <c r="E40" s="277"/>
      <c r="F40" s="277"/>
      <c r="G40" s="277"/>
    </row>
    <row r="41" spans="1:7" ht="82.5" customHeight="1" x14ac:dyDescent="0.25">
      <c r="A41" s="270" t="s">
        <v>253</v>
      </c>
      <c r="B41" s="290"/>
      <c r="C41" s="290"/>
      <c r="D41" s="290"/>
      <c r="E41" s="290"/>
      <c r="F41" s="290"/>
      <c r="G41" s="290"/>
    </row>
    <row r="42" spans="1:7" ht="18.75" x14ac:dyDescent="0.25">
      <c r="A42" s="277" t="s">
        <v>254</v>
      </c>
      <c r="B42" s="277"/>
      <c r="C42" s="277"/>
      <c r="D42" s="277"/>
      <c r="E42" s="277"/>
      <c r="F42" s="277"/>
      <c r="G42" s="277"/>
    </row>
    <row r="43" spans="1:7" ht="57" customHeight="1" x14ac:dyDescent="0.25">
      <c r="A43" s="283" t="s">
        <v>255</v>
      </c>
      <c r="B43" s="290"/>
      <c r="C43" s="290"/>
      <c r="D43" s="290"/>
      <c r="E43" s="290"/>
      <c r="F43" s="290"/>
      <c r="G43" s="290"/>
    </row>
    <row r="44" spans="1:7" ht="15.75" x14ac:dyDescent="0.25">
      <c r="A44" s="278" t="s">
        <v>256</v>
      </c>
      <c r="B44" s="278"/>
      <c r="C44" s="278"/>
      <c r="D44" s="278"/>
      <c r="E44" s="278"/>
      <c r="F44" s="278"/>
      <c r="G44" s="278"/>
    </row>
    <row r="45" spans="1:7" ht="15.75" x14ac:dyDescent="0.25">
      <c r="A45" s="288" t="s">
        <v>257</v>
      </c>
      <c r="B45" s="288"/>
      <c r="C45" s="288"/>
      <c r="D45" s="288"/>
      <c r="E45" s="288"/>
      <c r="F45" s="288"/>
      <c r="G45" s="288"/>
    </row>
    <row r="46" spans="1:7" ht="15.75" x14ac:dyDescent="0.25">
      <c r="A46" s="288" t="s">
        <v>258</v>
      </c>
      <c r="B46" s="288"/>
      <c r="C46" s="288"/>
      <c r="D46" s="288"/>
      <c r="E46" s="288"/>
      <c r="F46" s="288"/>
      <c r="G46" s="288"/>
    </row>
    <row r="47" spans="1:7" ht="15.75" x14ac:dyDescent="0.25">
      <c r="A47" s="288" t="s">
        <v>259</v>
      </c>
      <c r="B47" s="288"/>
      <c r="C47" s="288"/>
      <c r="D47" s="288"/>
      <c r="E47" s="288"/>
      <c r="F47" s="288"/>
      <c r="G47" s="288"/>
    </row>
    <row r="48" spans="1:7" ht="15.75" x14ac:dyDescent="0.25">
      <c r="A48" s="288" t="s">
        <v>260</v>
      </c>
      <c r="B48" s="288"/>
      <c r="C48" s="288"/>
      <c r="D48" s="288"/>
      <c r="E48" s="288"/>
      <c r="F48" s="288"/>
      <c r="G48" s="288"/>
    </row>
    <row r="49" spans="1:7" ht="15.75" x14ac:dyDescent="0.25">
      <c r="A49" s="288" t="s">
        <v>261</v>
      </c>
      <c r="B49" s="288"/>
      <c r="C49" s="288"/>
      <c r="D49" s="288"/>
      <c r="E49" s="288"/>
      <c r="F49" s="288"/>
      <c r="G49" s="288"/>
    </row>
    <row r="50" spans="1:7" ht="15.75" x14ac:dyDescent="0.25">
      <c r="A50" s="288" t="s">
        <v>262</v>
      </c>
      <c r="B50" s="288"/>
      <c r="C50" s="288"/>
      <c r="D50" s="288"/>
      <c r="E50" s="288"/>
      <c r="F50" s="288"/>
      <c r="G50" s="288"/>
    </row>
    <row r="51" spans="1:7" ht="15.75" x14ac:dyDescent="0.25">
      <c r="A51" s="288" t="s">
        <v>263</v>
      </c>
      <c r="B51" s="288"/>
      <c r="C51" s="288"/>
      <c r="D51" s="288"/>
      <c r="E51" s="288"/>
      <c r="F51" s="288"/>
      <c r="G51" s="288"/>
    </row>
    <row r="52" spans="1:7" ht="15.75" x14ac:dyDescent="0.25">
      <c r="A52" s="170"/>
    </row>
    <row r="53" spans="1:7" ht="18.75" x14ac:dyDescent="0.25">
      <c r="A53" s="289" t="s">
        <v>264</v>
      </c>
      <c r="B53" s="289"/>
      <c r="C53" s="289"/>
      <c r="D53" s="289"/>
      <c r="E53" s="289"/>
      <c r="F53" s="289"/>
      <c r="G53" s="289"/>
    </row>
    <row r="54" spans="1:7" ht="45.75" customHeight="1" x14ac:dyDescent="0.25">
      <c r="A54" s="270" t="s">
        <v>265</v>
      </c>
      <c r="B54" s="268"/>
      <c r="C54" s="268"/>
      <c r="D54" s="268"/>
      <c r="E54" s="268"/>
      <c r="F54" s="268"/>
      <c r="G54" s="268"/>
    </row>
    <row r="55" spans="1:7" ht="15.75" x14ac:dyDescent="0.25">
      <c r="A55" s="169"/>
    </row>
    <row r="56" spans="1:7" ht="102.75" customHeight="1" x14ac:dyDescent="0.25">
      <c r="A56" s="270" t="s">
        <v>266</v>
      </c>
      <c r="B56" s="268"/>
      <c r="C56" s="268"/>
      <c r="D56" s="268"/>
      <c r="E56" s="268"/>
      <c r="F56" s="268"/>
      <c r="G56" s="268"/>
    </row>
    <row r="57" spans="1:7" ht="15.75" x14ac:dyDescent="0.25">
      <c r="A57" s="171"/>
    </row>
    <row r="58" spans="1:7" ht="74.25" customHeight="1" x14ac:dyDescent="0.25">
      <c r="A58" s="270" t="s">
        <v>267</v>
      </c>
      <c r="B58" s="268"/>
      <c r="C58" s="268"/>
      <c r="D58" s="268"/>
      <c r="E58" s="268"/>
      <c r="F58" s="268"/>
      <c r="G58" s="268"/>
    </row>
    <row r="59" spans="1:7" ht="15.75" x14ac:dyDescent="0.25">
      <c r="A59" s="171"/>
    </row>
    <row r="60" spans="1:7" ht="78.75" customHeight="1" x14ac:dyDescent="0.25">
      <c r="A60" s="270" t="s">
        <v>268</v>
      </c>
      <c r="B60" s="270"/>
      <c r="C60" s="270"/>
      <c r="D60" s="270"/>
      <c r="E60" s="270"/>
      <c r="F60" s="270"/>
      <c r="G60" s="270"/>
    </row>
    <row r="61" spans="1:7" ht="15.75" x14ac:dyDescent="0.25">
      <c r="A61" s="169"/>
    </row>
    <row r="62" spans="1:7" ht="51.75" customHeight="1" x14ac:dyDescent="0.25">
      <c r="A62" s="270" t="s">
        <v>269</v>
      </c>
      <c r="B62" s="268"/>
      <c r="C62" s="268"/>
      <c r="D62" s="268"/>
      <c r="E62" s="268"/>
      <c r="F62" s="268"/>
      <c r="G62" s="268"/>
    </row>
    <row r="63" spans="1:7" ht="58.5" customHeight="1" x14ac:dyDescent="0.25">
      <c r="A63" s="270" t="s">
        <v>270</v>
      </c>
      <c r="B63" s="268"/>
      <c r="C63" s="268"/>
      <c r="D63" s="268"/>
      <c r="E63" s="268"/>
      <c r="F63" s="268"/>
      <c r="G63" s="268"/>
    </row>
    <row r="64" spans="1:7" ht="15.75" x14ac:dyDescent="0.25">
      <c r="A64" s="171"/>
    </row>
    <row r="65" spans="1:7" ht="51" customHeight="1" x14ac:dyDescent="0.25">
      <c r="A65" s="270" t="s">
        <v>453</v>
      </c>
      <c r="B65" s="268"/>
      <c r="C65" s="268"/>
      <c r="D65" s="268"/>
      <c r="E65" s="268"/>
      <c r="F65" s="268"/>
      <c r="G65" s="268"/>
    </row>
    <row r="66" spans="1:7" ht="15.75" x14ac:dyDescent="0.25">
      <c r="A66" s="171"/>
    </row>
    <row r="67" spans="1:7" ht="21.75" customHeight="1" x14ac:dyDescent="0.25">
      <c r="A67" s="287" t="s">
        <v>271</v>
      </c>
      <c r="B67" s="268"/>
      <c r="C67" s="268"/>
      <c r="D67" s="268"/>
      <c r="E67" s="268"/>
      <c r="F67" s="268"/>
      <c r="G67" s="268"/>
    </row>
    <row r="68" spans="1:7" ht="15.75" x14ac:dyDescent="0.25">
      <c r="A68" s="169"/>
    </row>
    <row r="69" spans="1:7" ht="58.5" customHeight="1" x14ac:dyDescent="0.25">
      <c r="A69" s="270" t="s">
        <v>272</v>
      </c>
      <c r="B69" s="268"/>
      <c r="C69" s="268"/>
      <c r="D69" s="268"/>
      <c r="E69" s="268"/>
      <c r="F69" s="268"/>
      <c r="G69" s="268"/>
    </row>
    <row r="70" spans="1:7" ht="15.75" x14ac:dyDescent="0.25">
      <c r="A70" s="172"/>
    </row>
    <row r="71" spans="1:7" x14ac:dyDescent="0.25">
      <c r="A71" s="270" t="s">
        <v>489</v>
      </c>
      <c r="B71" s="268"/>
      <c r="C71" s="268"/>
      <c r="D71" s="268"/>
      <c r="E71" s="268"/>
      <c r="F71" s="268"/>
      <c r="G71" s="268"/>
    </row>
    <row r="72" spans="1:7" ht="15.75" x14ac:dyDescent="0.25">
      <c r="A72" s="172" t="s">
        <v>196</v>
      </c>
    </row>
    <row r="73" spans="1:7" ht="31.5" customHeight="1" x14ac:dyDescent="0.25">
      <c r="A73" s="270" t="s">
        <v>273</v>
      </c>
      <c r="B73" s="268"/>
      <c r="C73" s="268"/>
      <c r="D73" s="268"/>
      <c r="E73" s="268"/>
      <c r="F73" s="268"/>
      <c r="G73" s="268"/>
    </row>
    <row r="74" spans="1:7" ht="15.75" x14ac:dyDescent="0.25">
      <c r="A74" s="169"/>
    </row>
    <row r="75" spans="1:7" x14ac:dyDescent="0.25">
      <c r="A75" s="270" t="s">
        <v>454</v>
      </c>
      <c r="B75" s="268"/>
      <c r="C75" s="268"/>
      <c r="D75" s="268"/>
      <c r="E75" s="268"/>
      <c r="F75" s="268"/>
      <c r="G75" s="268"/>
    </row>
    <row r="76" spans="1:7" ht="22.5" customHeight="1" x14ac:dyDescent="0.25">
      <c r="A76" s="270" t="s">
        <v>455</v>
      </c>
      <c r="B76" s="268"/>
      <c r="C76" s="268"/>
      <c r="D76" s="268"/>
      <c r="E76" s="268"/>
      <c r="F76" s="268"/>
      <c r="G76" s="268"/>
    </row>
    <row r="77" spans="1:7" ht="25.5" customHeight="1" x14ac:dyDescent="0.25">
      <c r="A77" s="270" t="s">
        <v>456</v>
      </c>
      <c r="B77" s="268"/>
      <c r="C77" s="268"/>
      <c r="D77" s="268"/>
      <c r="E77" s="268"/>
      <c r="F77" s="268"/>
      <c r="G77" s="268"/>
    </row>
    <row r="78" spans="1:7" x14ac:dyDescent="0.25">
      <c r="A78" s="270" t="s">
        <v>457</v>
      </c>
      <c r="B78" s="268"/>
      <c r="C78" s="268"/>
      <c r="D78" s="268"/>
      <c r="E78" s="268"/>
      <c r="F78" s="268"/>
      <c r="G78" s="268"/>
    </row>
    <row r="79" spans="1:7" x14ac:dyDescent="0.25">
      <c r="A79" s="270" t="s">
        <v>458</v>
      </c>
      <c r="B79" s="268"/>
      <c r="C79" s="268"/>
      <c r="D79" s="268"/>
      <c r="E79" s="268"/>
      <c r="F79" s="268"/>
      <c r="G79" s="268"/>
    </row>
    <row r="80" spans="1:7" ht="50.25" customHeight="1" x14ac:dyDescent="0.25">
      <c r="A80" s="270" t="s">
        <v>459</v>
      </c>
      <c r="B80" s="268"/>
      <c r="C80" s="268"/>
      <c r="D80" s="268"/>
      <c r="E80" s="268"/>
      <c r="F80" s="268"/>
      <c r="G80" s="268"/>
    </row>
    <row r="81" spans="1:7" ht="28.5" customHeight="1" x14ac:dyDescent="0.25">
      <c r="A81" s="270" t="s">
        <v>460</v>
      </c>
      <c r="B81" s="268"/>
      <c r="C81" s="268"/>
      <c r="D81" s="268"/>
      <c r="E81" s="268"/>
      <c r="F81" s="268"/>
      <c r="G81" s="268"/>
    </row>
    <row r="82" spans="1:7" x14ac:dyDescent="0.25">
      <c r="A82" s="270" t="s">
        <v>461</v>
      </c>
      <c r="B82" s="268"/>
      <c r="C82" s="268"/>
      <c r="D82" s="268"/>
      <c r="E82" s="268"/>
      <c r="F82" s="268"/>
      <c r="G82" s="268"/>
    </row>
    <row r="83" spans="1:7" ht="39" customHeight="1" x14ac:dyDescent="0.25">
      <c r="A83" s="270" t="s">
        <v>462</v>
      </c>
      <c r="B83" s="268"/>
      <c r="C83" s="268"/>
      <c r="D83" s="268"/>
      <c r="E83" s="268"/>
      <c r="F83" s="268"/>
      <c r="G83" s="268"/>
    </row>
    <row r="84" spans="1:7" x14ac:dyDescent="0.25">
      <c r="A84" s="284" t="s">
        <v>490</v>
      </c>
      <c r="B84" s="268"/>
      <c r="C84" s="268"/>
      <c r="D84" s="268"/>
      <c r="E84" s="268"/>
      <c r="F84" s="268"/>
      <c r="G84" s="268"/>
    </row>
    <row r="85" spans="1:7" ht="43.5" customHeight="1" x14ac:dyDescent="0.25">
      <c r="A85" s="285" t="s">
        <v>274</v>
      </c>
      <c r="B85" s="268"/>
      <c r="C85" s="268"/>
      <c r="D85" s="268"/>
      <c r="E85" s="268"/>
      <c r="F85" s="268"/>
      <c r="G85" s="268"/>
    </row>
    <row r="86" spans="1:7" ht="71.25" customHeight="1" x14ac:dyDescent="0.25">
      <c r="A86" s="285" t="s">
        <v>275</v>
      </c>
      <c r="B86" s="268"/>
      <c r="C86" s="268"/>
      <c r="D86" s="268"/>
      <c r="E86" s="268"/>
      <c r="F86" s="268"/>
      <c r="G86" s="268"/>
    </row>
    <row r="87" spans="1:7" ht="21" customHeight="1" x14ac:dyDescent="0.25">
      <c r="A87" s="269" t="s">
        <v>491</v>
      </c>
      <c r="B87" s="268"/>
      <c r="C87" s="268"/>
      <c r="D87" s="268"/>
      <c r="E87" s="268"/>
      <c r="F87" s="268"/>
      <c r="G87" s="268"/>
    </row>
    <row r="88" spans="1:7" ht="72" customHeight="1" x14ac:dyDescent="0.25">
      <c r="A88" s="270" t="s">
        <v>276</v>
      </c>
      <c r="B88" s="268"/>
      <c r="C88" s="268"/>
      <c r="D88" s="268"/>
      <c r="E88" s="268"/>
      <c r="F88" s="268"/>
      <c r="G88" s="268"/>
    </row>
    <row r="89" spans="1:7" ht="15.75" x14ac:dyDescent="0.25">
      <c r="A89" s="169"/>
    </row>
    <row r="90" spans="1:7" x14ac:dyDescent="0.25">
      <c r="A90" s="286" t="s">
        <v>277</v>
      </c>
      <c r="B90" s="268"/>
      <c r="C90" s="268"/>
      <c r="D90" s="268"/>
      <c r="E90" s="268"/>
      <c r="F90" s="268"/>
      <c r="G90" s="268"/>
    </row>
    <row r="91" spans="1:7" ht="15.75" x14ac:dyDescent="0.25">
      <c r="A91" s="173" t="s">
        <v>278</v>
      </c>
    </row>
    <row r="92" spans="1:7" ht="15.75" x14ac:dyDescent="0.25">
      <c r="A92" s="174" t="s">
        <v>279</v>
      </c>
    </row>
    <row r="93" spans="1:7" ht="15.75" x14ac:dyDescent="0.25">
      <c r="A93" s="174" t="s">
        <v>280</v>
      </c>
    </row>
    <row r="94" spans="1:7" ht="15.75" x14ac:dyDescent="0.25">
      <c r="A94" s="173" t="s">
        <v>281</v>
      </c>
    </row>
    <row r="95" spans="1:7" ht="15.75" x14ac:dyDescent="0.25">
      <c r="A95" s="174" t="s">
        <v>282</v>
      </c>
    </row>
    <row r="96" spans="1:7" ht="15.75" x14ac:dyDescent="0.25">
      <c r="A96" s="174" t="s">
        <v>283</v>
      </c>
    </row>
    <row r="97" spans="1:1" ht="15.75" x14ac:dyDescent="0.25">
      <c r="A97" s="175"/>
    </row>
    <row r="98" spans="1:1" ht="15.75" x14ac:dyDescent="0.25">
      <c r="A98" s="173" t="s">
        <v>284</v>
      </c>
    </row>
    <row r="99" spans="1:1" ht="15.75" x14ac:dyDescent="0.25">
      <c r="A99" s="174" t="s">
        <v>285</v>
      </c>
    </row>
    <row r="100" spans="1:1" ht="15.75" x14ac:dyDescent="0.25">
      <c r="A100" s="174" t="s">
        <v>286</v>
      </c>
    </row>
    <row r="101" spans="1:1" ht="15.75" x14ac:dyDescent="0.25">
      <c r="A101" s="175"/>
    </row>
    <row r="102" spans="1:1" ht="15.75" x14ac:dyDescent="0.25">
      <c r="A102" s="173" t="s">
        <v>287</v>
      </c>
    </row>
    <row r="103" spans="1:1" ht="15.75" x14ac:dyDescent="0.25">
      <c r="A103" s="174" t="s">
        <v>288</v>
      </c>
    </row>
    <row r="104" spans="1:1" ht="15.75" x14ac:dyDescent="0.25">
      <c r="A104" s="174" t="s">
        <v>289</v>
      </c>
    </row>
    <row r="105" spans="1:1" ht="15.75" x14ac:dyDescent="0.25">
      <c r="A105" s="174"/>
    </row>
    <row r="106" spans="1:1" ht="15.75" x14ac:dyDescent="0.25">
      <c r="A106" s="173" t="s">
        <v>290</v>
      </c>
    </row>
    <row r="107" spans="1:1" ht="15.75" x14ac:dyDescent="0.25">
      <c r="A107" s="174" t="s">
        <v>291</v>
      </c>
    </row>
    <row r="108" spans="1:1" ht="15.75" x14ac:dyDescent="0.25">
      <c r="A108" s="174"/>
    </row>
    <row r="109" spans="1:1" ht="15.75" x14ac:dyDescent="0.25">
      <c r="A109" s="176" t="s">
        <v>292</v>
      </c>
    </row>
    <row r="110" spans="1:1" ht="15.75" x14ac:dyDescent="0.25">
      <c r="A110" s="162"/>
    </row>
    <row r="111" spans="1:1" ht="15.75" x14ac:dyDescent="0.25">
      <c r="A111" s="173" t="s">
        <v>293</v>
      </c>
    </row>
    <row r="112" spans="1:1" ht="15.75" x14ac:dyDescent="0.25">
      <c r="A112" s="174" t="s">
        <v>294</v>
      </c>
    </row>
    <row r="113" spans="1:1" ht="15.75" x14ac:dyDescent="0.25">
      <c r="A113" s="174" t="s">
        <v>295</v>
      </c>
    </row>
    <row r="114" spans="1:1" ht="15.75" x14ac:dyDescent="0.25">
      <c r="A114" s="174"/>
    </row>
    <row r="115" spans="1:1" ht="15.75" x14ac:dyDescent="0.25">
      <c r="A115" s="173" t="s">
        <v>296</v>
      </c>
    </row>
    <row r="116" spans="1:1" ht="15.75" x14ac:dyDescent="0.25">
      <c r="A116" s="174" t="s">
        <v>297</v>
      </c>
    </row>
    <row r="117" spans="1:1" ht="15.75" x14ac:dyDescent="0.25">
      <c r="A117" s="174" t="s">
        <v>298</v>
      </c>
    </row>
    <row r="118" spans="1:1" ht="15.75" x14ac:dyDescent="0.25">
      <c r="A118" s="174" t="s">
        <v>299</v>
      </c>
    </row>
    <row r="119" spans="1:1" ht="15.75" x14ac:dyDescent="0.25">
      <c r="A119" s="174"/>
    </row>
    <row r="120" spans="1:1" ht="15.75" x14ac:dyDescent="0.25">
      <c r="A120" s="176" t="s">
        <v>300</v>
      </c>
    </row>
    <row r="121" spans="1:1" ht="15.75" x14ac:dyDescent="0.25">
      <c r="A121" s="175"/>
    </row>
    <row r="122" spans="1:1" ht="15.75" x14ac:dyDescent="0.25">
      <c r="A122" s="173" t="s">
        <v>463</v>
      </c>
    </row>
    <row r="123" spans="1:1" ht="15.75" x14ac:dyDescent="0.25">
      <c r="A123" s="174" t="s">
        <v>301</v>
      </c>
    </row>
    <row r="124" spans="1:1" ht="15.75" x14ac:dyDescent="0.25">
      <c r="A124" s="174" t="s">
        <v>302</v>
      </c>
    </row>
    <row r="125" spans="1:1" ht="15.75" x14ac:dyDescent="0.25">
      <c r="A125" s="174" t="s">
        <v>303</v>
      </c>
    </row>
    <row r="126" spans="1:1" ht="15.75" x14ac:dyDescent="0.25">
      <c r="A126" s="174" t="s">
        <v>304</v>
      </c>
    </row>
    <row r="127" spans="1:1" ht="15.75" x14ac:dyDescent="0.25">
      <c r="A127" s="174" t="s">
        <v>305</v>
      </c>
    </row>
    <row r="128" spans="1:1" ht="15.75" x14ac:dyDescent="0.25">
      <c r="A128" s="174"/>
    </row>
    <row r="129" spans="1:5" ht="15.75" x14ac:dyDescent="0.25">
      <c r="A129" s="173" t="s">
        <v>306</v>
      </c>
    </row>
    <row r="130" spans="1:5" ht="15.75" x14ac:dyDescent="0.25">
      <c r="A130" s="174" t="s">
        <v>307</v>
      </c>
    </row>
    <row r="131" spans="1:5" ht="15.75" x14ac:dyDescent="0.25">
      <c r="A131" s="175"/>
    </row>
    <row r="132" spans="1:5" ht="18.75" x14ac:dyDescent="0.25">
      <c r="A132" s="177"/>
    </row>
    <row r="133" spans="1:5" ht="18.75" x14ac:dyDescent="0.25">
      <c r="A133" s="240" t="s">
        <v>245</v>
      </c>
      <c r="B133" s="240"/>
      <c r="C133" s="240"/>
      <c r="D133" s="240"/>
      <c r="E133" s="240"/>
    </row>
    <row r="134" spans="1:5" x14ac:dyDescent="0.25">
      <c r="A134" s="145"/>
    </row>
    <row r="137" spans="1:5" ht="20.25" x14ac:dyDescent="0.25">
      <c r="A137" s="167"/>
    </row>
    <row r="138" spans="1:5" ht="20.25" x14ac:dyDescent="0.25">
      <c r="A138" s="167"/>
    </row>
    <row r="139" spans="1:5" ht="20.25" x14ac:dyDescent="0.25">
      <c r="A139" s="167"/>
    </row>
    <row r="140" spans="1:5" ht="20.25" x14ac:dyDescent="0.25">
      <c r="A140" s="167"/>
    </row>
    <row r="141" spans="1:5" ht="20.25" x14ac:dyDescent="0.25">
      <c r="A141" s="167"/>
    </row>
    <row r="142" spans="1:5" ht="20.25" x14ac:dyDescent="0.25">
      <c r="A142" s="167"/>
    </row>
    <row r="143" spans="1:5" ht="20.25" x14ac:dyDescent="0.25">
      <c r="A143" s="167"/>
    </row>
    <row r="144" spans="1:5" ht="20.25" x14ac:dyDescent="0.25">
      <c r="A144" s="167"/>
    </row>
    <row r="145" spans="1:6" ht="20.25" x14ac:dyDescent="0.25">
      <c r="A145" s="167"/>
    </row>
    <row r="146" spans="1:6" ht="20.25" x14ac:dyDescent="0.25">
      <c r="A146" s="167"/>
    </row>
    <row r="147" spans="1:6" ht="20.25" x14ac:dyDescent="0.25">
      <c r="A147" s="167"/>
    </row>
    <row r="148" spans="1:6" ht="18.75" x14ac:dyDescent="0.25">
      <c r="A148" s="279" t="s">
        <v>246</v>
      </c>
      <c r="B148" s="279"/>
      <c r="C148" s="279"/>
      <c r="D148" s="279"/>
      <c r="E148" s="279"/>
      <c r="F148" s="279"/>
    </row>
    <row r="149" spans="1:6" ht="20.25" x14ac:dyDescent="0.25">
      <c r="A149" s="178"/>
    </row>
    <row r="152" spans="1:6" ht="20.25" x14ac:dyDescent="0.25">
      <c r="A152" s="167"/>
    </row>
    <row r="153" spans="1:6" ht="20.25" x14ac:dyDescent="0.25">
      <c r="A153" s="167"/>
    </row>
    <row r="154" spans="1:6" ht="20.25" x14ac:dyDescent="0.25">
      <c r="A154" s="167"/>
    </row>
    <row r="155" spans="1:6" ht="20.25" x14ac:dyDescent="0.25">
      <c r="A155" s="167"/>
    </row>
    <row r="156" spans="1:6" ht="20.25" x14ac:dyDescent="0.25">
      <c r="A156" s="167"/>
    </row>
    <row r="157" spans="1:6" ht="20.25" x14ac:dyDescent="0.25">
      <c r="A157" s="167"/>
    </row>
    <row r="158" spans="1:6" ht="20.25" x14ac:dyDescent="0.25">
      <c r="A158" s="167"/>
    </row>
    <row r="159" spans="1:6" ht="20.25" x14ac:dyDescent="0.25">
      <c r="A159" s="167"/>
    </row>
    <row r="160" spans="1:6" ht="20.25" x14ac:dyDescent="0.25">
      <c r="A160" s="167"/>
    </row>
    <row r="161" spans="1:7" ht="20.25" x14ac:dyDescent="0.25">
      <c r="A161" s="167"/>
    </row>
    <row r="162" spans="1:7" ht="20.25" x14ac:dyDescent="0.25">
      <c r="A162" s="167"/>
    </row>
    <row r="163" spans="1:7" ht="20.25" x14ac:dyDescent="0.25">
      <c r="A163" s="179" t="s">
        <v>308</v>
      </c>
    </row>
    <row r="165" spans="1:7" ht="15.75" x14ac:dyDescent="0.25">
      <c r="A165" s="161" t="s">
        <v>309</v>
      </c>
    </row>
    <row r="166" spans="1:7" ht="15.75" x14ac:dyDescent="0.25">
      <c r="A166" s="161" t="s">
        <v>310</v>
      </c>
    </row>
    <row r="167" spans="1:7" ht="15.75" x14ac:dyDescent="0.25">
      <c r="A167" s="161"/>
    </row>
    <row r="168" spans="1:7" ht="15.75" x14ac:dyDescent="0.25">
      <c r="A168" s="162" t="s">
        <v>311</v>
      </c>
      <c r="B168" s="162"/>
      <c r="C168" s="162"/>
      <c r="D168" s="162"/>
    </row>
    <row r="169" spans="1:7" ht="20.25" x14ac:dyDescent="0.25">
      <c r="A169" s="178"/>
    </row>
    <row r="171" spans="1:7" ht="282" customHeight="1" x14ac:dyDescent="0.25"/>
    <row r="172" spans="1:7" ht="298.5" customHeight="1" x14ac:dyDescent="0.25">
      <c r="A172" s="281" t="s">
        <v>312</v>
      </c>
      <c r="B172" s="268"/>
      <c r="C172" s="268"/>
      <c r="D172" s="268"/>
      <c r="E172" s="268"/>
      <c r="F172" s="268"/>
      <c r="G172" s="268"/>
    </row>
    <row r="173" spans="1:7" ht="82.5" customHeight="1" x14ac:dyDescent="0.25">
      <c r="A173" s="283" t="s">
        <v>313</v>
      </c>
      <c r="B173" s="268"/>
      <c r="C173" s="268"/>
      <c r="D173" s="268"/>
      <c r="E173" s="268"/>
      <c r="F173" s="268"/>
      <c r="G173" s="268"/>
    </row>
    <row r="174" spans="1:7" ht="18" customHeight="1" x14ac:dyDescent="0.25">
      <c r="A174" s="281" t="s">
        <v>314</v>
      </c>
      <c r="B174" s="268"/>
      <c r="C174" s="268"/>
      <c r="D174" s="268"/>
      <c r="E174" s="268"/>
      <c r="F174" s="268"/>
      <c r="G174" s="268"/>
    </row>
    <row r="175" spans="1:7" ht="39.75" customHeight="1" x14ac:dyDescent="0.25">
      <c r="A175" s="281" t="s">
        <v>464</v>
      </c>
      <c r="B175" s="268"/>
      <c r="C175" s="268"/>
      <c r="D175" s="268"/>
      <c r="E175" s="268"/>
      <c r="F175" s="268"/>
      <c r="G175" s="268"/>
    </row>
    <row r="176" spans="1:7" ht="47.25" customHeight="1" x14ac:dyDescent="0.25">
      <c r="A176" s="281" t="s">
        <v>465</v>
      </c>
      <c r="B176" s="268"/>
      <c r="C176" s="268"/>
      <c r="D176" s="268"/>
      <c r="E176" s="268"/>
      <c r="F176" s="268"/>
      <c r="G176" s="268"/>
    </row>
    <row r="177" spans="1:7" ht="21.75" customHeight="1" x14ac:dyDescent="0.25">
      <c r="A177" s="281" t="s">
        <v>315</v>
      </c>
      <c r="B177" s="268"/>
      <c r="C177" s="268"/>
      <c r="D177" s="268"/>
      <c r="E177" s="268"/>
      <c r="F177" s="268"/>
      <c r="G177" s="268"/>
    </row>
    <row r="178" spans="1:7" x14ac:dyDescent="0.25">
      <c r="A178" s="281" t="s">
        <v>466</v>
      </c>
      <c r="B178" s="268"/>
      <c r="C178" s="268"/>
      <c r="D178" s="268"/>
      <c r="E178" s="268"/>
      <c r="F178" s="268"/>
      <c r="G178" s="268"/>
    </row>
    <row r="179" spans="1:7" ht="69.75" customHeight="1" x14ac:dyDescent="0.25">
      <c r="A179" s="281" t="s">
        <v>467</v>
      </c>
      <c r="B179" s="268"/>
      <c r="C179" s="268"/>
      <c r="D179" s="268"/>
      <c r="E179" s="268"/>
      <c r="F179" s="268"/>
      <c r="G179" s="268"/>
    </row>
    <row r="180" spans="1:7" ht="28.5" customHeight="1" x14ac:dyDescent="0.25">
      <c r="A180" s="281" t="s">
        <v>316</v>
      </c>
      <c r="B180" s="268"/>
      <c r="C180" s="268"/>
      <c r="D180" s="268"/>
      <c r="E180" s="268"/>
      <c r="F180" s="268"/>
      <c r="G180" s="268"/>
    </row>
    <row r="181" spans="1:7" ht="72.75" customHeight="1" x14ac:dyDescent="0.25">
      <c r="A181" s="281" t="s">
        <v>468</v>
      </c>
      <c r="B181" s="268"/>
      <c r="C181" s="268"/>
      <c r="D181" s="268"/>
      <c r="E181" s="268"/>
      <c r="F181" s="268"/>
      <c r="G181" s="268"/>
    </row>
    <row r="182" spans="1:7" ht="69.75" customHeight="1" x14ac:dyDescent="0.25">
      <c r="A182" s="281" t="s">
        <v>469</v>
      </c>
      <c r="B182" s="268"/>
      <c r="C182" s="268"/>
      <c r="D182" s="268"/>
      <c r="E182" s="268"/>
      <c r="F182" s="268"/>
      <c r="G182" s="268"/>
    </row>
    <row r="183" spans="1:7" ht="52.5" customHeight="1" x14ac:dyDescent="0.25">
      <c r="A183" s="281" t="s">
        <v>470</v>
      </c>
      <c r="B183" s="268"/>
      <c r="C183" s="268"/>
      <c r="D183" s="268"/>
      <c r="E183" s="268"/>
      <c r="F183" s="268"/>
      <c r="G183" s="268"/>
    </row>
    <row r="184" spans="1:7" ht="73.5" customHeight="1" x14ac:dyDescent="0.25">
      <c r="A184" s="281" t="s">
        <v>471</v>
      </c>
      <c r="B184" s="268"/>
      <c r="C184" s="268"/>
      <c r="D184" s="268"/>
      <c r="E184" s="268"/>
      <c r="F184" s="268"/>
      <c r="G184" s="268"/>
    </row>
    <row r="185" spans="1:7" ht="71.25" customHeight="1" x14ac:dyDescent="0.25">
      <c r="A185" s="281" t="s">
        <v>472</v>
      </c>
      <c r="B185" s="268"/>
      <c r="C185" s="268"/>
      <c r="D185" s="268"/>
      <c r="E185" s="268"/>
      <c r="F185" s="268"/>
      <c r="G185" s="268"/>
    </row>
    <row r="186" spans="1:7" ht="20.25" customHeight="1" x14ac:dyDescent="0.25">
      <c r="A186" s="281" t="s">
        <v>317</v>
      </c>
      <c r="B186" s="268"/>
      <c r="C186" s="268"/>
      <c r="D186" s="268"/>
      <c r="E186" s="268"/>
      <c r="F186" s="268"/>
      <c r="G186" s="268"/>
    </row>
    <row r="187" spans="1:7" ht="63.75" customHeight="1" x14ac:dyDescent="0.25">
      <c r="A187" s="283" t="s">
        <v>473</v>
      </c>
      <c r="B187" s="268"/>
      <c r="C187" s="268"/>
      <c r="D187" s="268"/>
      <c r="E187" s="268"/>
      <c r="F187" s="268"/>
      <c r="G187" s="268"/>
    </row>
    <row r="188" spans="1:7" x14ac:dyDescent="0.25">
      <c r="A188" s="281" t="s">
        <v>318</v>
      </c>
      <c r="B188" s="268"/>
      <c r="C188" s="268"/>
      <c r="D188" s="268"/>
      <c r="E188" s="268"/>
      <c r="F188" s="268"/>
      <c r="G188" s="268"/>
    </row>
    <row r="189" spans="1:7" x14ac:dyDescent="0.25">
      <c r="A189" s="283" t="s">
        <v>319</v>
      </c>
      <c r="B189" s="268"/>
      <c r="C189" s="268"/>
      <c r="D189" s="268"/>
      <c r="E189" s="268"/>
      <c r="F189" s="268"/>
      <c r="G189" s="268"/>
    </row>
    <row r="190" spans="1:7" x14ac:dyDescent="0.25">
      <c r="A190" s="281" t="s">
        <v>320</v>
      </c>
      <c r="B190" s="268"/>
      <c r="C190" s="268"/>
      <c r="D190" s="268"/>
      <c r="E190" s="268"/>
      <c r="F190" s="268"/>
      <c r="G190" s="268"/>
    </row>
    <row r="191" spans="1:7" ht="44.25" customHeight="1" x14ac:dyDescent="0.25">
      <c r="A191" s="281" t="s">
        <v>474</v>
      </c>
      <c r="B191" s="268"/>
      <c r="C191" s="268"/>
      <c r="D191" s="268"/>
      <c r="E191" s="268"/>
      <c r="F191" s="268"/>
      <c r="G191" s="268"/>
    </row>
    <row r="192" spans="1:7" x14ac:dyDescent="0.25">
      <c r="A192" s="281" t="s">
        <v>475</v>
      </c>
      <c r="B192" s="268"/>
      <c r="C192" s="268"/>
      <c r="D192" s="268"/>
      <c r="E192" s="268"/>
      <c r="F192" s="268"/>
      <c r="G192" s="268"/>
    </row>
    <row r="193" spans="1:7" x14ac:dyDescent="0.25">
      <c r="A193" s="281" t="s">
        <v>321</v>
      </c>
      <c r="B193" s="268"/>
      <c r="C193" s="268"/>
      <c r="D193" s="268"/>
      <c r="E193" s="268"/>
      <c r="F193" s="268"/>
      <c r="G193" s="268"/>
    </row>
    <row r="194" spans="1:7" ht="53.25" customHeight="1" x14ac:dyDescent="0.25">
      <c r="A194" s="281" t="s">
        <v>476</v>
      </c>
      <c r="B194" s="268"/>
      <c r="C194" s="268"/>
      <c r="D194" s="268"/>
      <c r="E194" s="268"/>
      <c r="F194" s="268"/>
      <c r="G194" s="268"/>
    </row>
    <row r="195" spans="1:7" ht="61.5" customHeight="1" x14ac:dyDescent="0.25">
      <c r="A195" s="281" t="s">
        <v>477</v>
      </c>
      <c r="B195" s="268"/>
      <c r="C195" s="268"/>
      <c r="D195" s="268"/>
      <c r="E195" s="268"/>
      <c r="F195" s="268"/>
      <c r="G195" s="268"/>
    </row>
    <row r="196" spans="1:7" ht="21" x14ac:dyDescent="0.25">
      <c r="A196" s="158"/>
    </row>
    <row r="197" spans="1:7" x14ac:dyDescent="0.25">
      <c r="A197" s="282" t="s">
        <v>478</v>
      </c>
      <c r="B197" s="268"/>
      <c r="C197" s="268"/>
      <c r="D197" s="268"/>
      <c r="E197" s="268"/>
      <c r="F197" s="268"/>
      <c r="G197" s="268"/>
    </row>
    <row r="198" spans="1:7" x14ac:dyDescent="0.25">
      <c r="A198" s="180"/>
    </row>
    <row r="199" spans="1:7" ht="109.5" customHeight="1" x14ac:dyDescent="0.25">
      <c r="A199" s="270" t="s">
        <v>322</v>
      </c>
      <c r="B199" s="268"/>
      <c r="C199" s="268"/>
      <c r="D199" s="268"/>
      <c r="E199" s="268"/>
      <c r="F199" s="268"/>
      <c r="G199" s="268"/>
    </row>
    <row r="200" spans="1:7" ht="99" customHeight="1" x14ac:dyDescent="0.25">
      <c r="A200" s="270" t="s">
        <v>479</v>
      </c>
      <c r="B200" s="268"/>
      <c r="C200" s="268"/>
      <c r="D200" s="268"/>
      <c r="E200" s="268"/>
      <c r="F200" s="268"/>
      <c r="G200" s="268"/>
    </row>
    <row r="201" spans="1:7" x14ac:dyDescent="0.25">
      <c r="A201" s="269" t="s">
        <v>323</v>
      </c>
      <c r="B201" s="268"/>
      <c r="C201" s="268"/>
      <c r="D201" s="268"/>
      <c r="E201" s="268"/>
      <c r="F201" s="268"/>
      <c r="G201" s="268"/>
    </row>
    <row r="202" spans="1:7" ht="24.75" customHeight="1" x14ac:dyDescent="0.25">
      <c r="A202" s="269" t="s">
        <v>480</v>
      </c>
      <c r="B202" s="268"/>
      <c r="C202" s="268"/>
      <c r="D202" s="268"/>
      <c r="E202" s="268"/>
      <c r="F202" s="268"/>
      <c r="G202" s="268"/>
    </row>
    <row r="203" spans="1:7" ht="29.25" customHeight="1" x14ac:dyDescent="0.25">
      <c r="A203" s="269" t="s">
        <v>481</v>
      </c>
      <c r="B203" s="268"/>
      <c r="C203" s="268"/>
      <c r="D203" s="268"/>
      <c r="E203" s="268"/>
      <c r="F203" s="268"/>
      <c r="G203" s="268"/>
    </row>
    <row r="204" spans="1:7" ht="36.75" customHeight="1" x14ac:dyDescent="0.25">
      <c r="A204" s="280" t="s">
        <v>482</v>
      </c>
      <c r="B204" s="268"/>
      <c r="C204" s="268"/>
      <c r="D204" s="268"/>
      <c r="E204" s="268"/>
      <c r="F204" s="268"/>
      <c r="G204" s="268"/>
    </row>
    <row r="205" spans="1:7" x14ac:dyDescent="0.25">
      <c r="A205" s="181"/>
    </row>
    <row r="206" spans="1:7" x14ac:dyDescent="0.25">
      <c r="A206" s="269" t="s">
        <v>323</v>
      </c>
      <c r="B206" s="268"/>
      <c r="C206" s="268"/>
      <c r="D206" s="268"/>
      <c r="E206" s="268"/>
      <c r="F206" s="268"/>
      <c r="G206" s="268"/>
    </row>
    <row r="207" spans="1:7" x14ac:dyDescent="0.25">
      <c r="A207" s="182"/>
    </row>
    <row r="208" spans="1:7" ht="37.5" customHeight="1" x14ac:dyDescent="0.25">
      <c r="A208" s="270" t="s">
        <v>324</v>
      </c>
      <c r="B208" s="268"/>
      <c r="C208" s="268"/>
      <c r="D208" s="268"/>
      <c r="E208" s="268"/>
      <c r="F208" s="268"/>
      <c r="G208" s="268"/>
    </row>
    <row r="209" spans="1:7" ht="15.75" x14ac:dyDescent="0.25">
      <c r="A209" s="169"/>
    </row>
    <row r="210" spans="1:7" ht="24.75" customHeight="1" x14ac:dyDescent="0.25">
      <c r="A210" s="267" t="s">
        <v>325</v>
      </c>
      <c r="B210" s="268"/>
      <c r="C210" s="268"/>
      <c r="D210" s="268"/>
      <c r="E210" s="268"/>
      <c r="F210" s="268"/>
      <c r="G210" s="268"/>
    </row>
    <row r="211" spans="1:7" ht="15.75" thickBot="1" x14ac:dyDescent="0.3">
      <c r="A211" s="183"/>
    </row>
    <row r="212" spans="1:7" ht="15.75" thickBot="1" x14ac:dyDescent="0.3">
      <c r="A212" s="311" t="s">
        <v>326</v>
      </c>
      <c r="B212" s="312"/>
      <c r="C212" s="312"/>
      <c r="D212" s="312"/>
      <c r="E212" s="313"/>
      <c r="F212" s="184" t="s">
        <v>327</v>
      </c>
      <c r="G212" s="238" t="s">
        <v>328</v>
      </c>
    </row>
    <row r="213" spans="1:7" ht="15.75" thickBot="1" x14ac:dyDescent="0.3">
      <c r="A213" s="185">
        <v>2</v>
      </c>
      <c r="B213" s="186">
        <v>1</v>
      </c>
      <c r="C213" s="186">
        <v>1</v>
      </c>
      <c r="D213" s="186">
        <v>1</v>
      </c>
      <c r="E213" s="186">
        <v>1</v>
      </c>
      <c r="F213" s="187" t="s">
        <v>329</v>
      </c>
      <c r="G213" s="188">
        <v>13611557</v>
      </c>
    </row>
    <row r="214" spans="1:7" ht="15.75" thickBot="1" x14ac:dyDescent="0.3">
      <c r="A214" s="185">
        <v>2</v>
      </c>
      <c r="B214" s="186">
        <v>1</v>
      </c>
      <c r="C214" s="186">
        <v>1</v>
      </c>
      <c r="D214" s="186">
        <v>2</v>
      </c>
      <c r="E214" s="186">
        <v>3</v>
      </c>
      <c r="F214" s="187" t="s">
        <v>330</v>
      </c>
      <c r="G214" s="189">
        <v>100000</v>
      </c>
    </row>
    <row r="215" spans="1:7" ht="23.25" thickBot="1" x14ac:dyDescent="0.3">
      <c r="A215" s="185">
        <v>2</v>
      </c>
      <c r="B215" s="186">
        <v>1</v>
      </c>
      <c r="C215" s="186">
        <v>1</v>
      </c>
      <c r="D215" s="186">
        <v>4</v>
      </c>
      <c r="E215" s="186"/>
      <c r="F215" s="187" t="s">
        <v>331</v>
      </c>
      <c r="G215" s="189">
        <v>1150547</v>
      </c>
    </row>
    <row r="216" spans="1:7" ht="23.25" thickBot="1" x14ac:dyDescent="0.3">
      <c r="A216" s="185">
        <v>2</v>
      </c>
      <c r="B216" s="186">
        <v>1</v>
      </c>
      <c r="C216" s="186">
        <v>1</v>
      </c>
      <c r="D216" s="186">
        <v>5</v>
      </c>
      <c r="E216" s="186">
        <v>3</v>
      </c>
      <c r="F216" s="187" t="s">
        <v>332</v>
      </c>
      <c r="G216" s="190">
        <v>100</v>
      </c>
    </row>
    <row r="217" spans="1:7" ht="23.25" thickBot="1" x14ac:dyDescent="0.3">
      <c r="A217" s="185">
        <v>2</v>
      </c>
      <c r="B217" s="186">
        <v>1</v>
      </c>
      <c r="C217" s="186">
        <v>1</v>
      </c>
      <c r="D217" s="186">
        <v>5</v>
      </c>
      <c r="E217" s="186">
        <v>4</v>
      </c>
      <c r="F217" s="187" t="s">
        <v>333</v>
      </c>
      <c r="G217" s="189">
        <v>1000</v>
      </c>
    </row>
    <row r="218" spans="1:7" ht="15.75" thickBot="1" x14ac:dyDescent="0.3">
      <c r="A218" s="185">
        <v>2</v>
      </c>
      <c r="B218" s="186">
        <v>1</v>
      </c>
      <c r="C218" s="186">
        <v>2</v>
      </c>
      <c r="D218" s="186">
        <v>2</v>
      </c>
      <c r="E218" s="191">
        <v>5</v>
      </c>
      <c r="F218" s="192" t="s">
        <v>334</v>
      </c>
      <c r="G218" s="188">
        <v>195000</v>
      </c>
    </row>
    <row r="219" spans="1:7" ht="15.75" thickBot="1" x14ac:dyDescent="0.3">
      <c r="A219" s="185">
        <v>2</v>
      </c>
      <c r="B219" s="186">
        <v>1</v>
      </c>
      <c r="C219" s="186">
        <v>2</v>
      </c>
      <c r="D219" s="186">
        <v>2</v>
      </c>
      <c r="E219" s="191">
        <v>9</v>
      </c>
      <c r="F219" s="187" t="s">
        <v>335</v>
      </c>
      <c r="G219" s="188">
        <v>357071</v>
      </c>
    </row>
    <row r="220" spans="1:7" ht="23.25" thickBot="1" x14ac:dyDescent="0.3">
      <c r="A220" s="185">
        <v>2</v>
      </c>
      <c r="B220" s="186">
        <v>1</v>
      </c>
      <c r="C220" s="186">
        <v>3</v>
      </c>
      <c r="D220" s="186">
        <v>2</v>
      </c>
      <c r="E220" s="191">
        <v>1</v>
      </c>
      <c r="F220" s="187" t="s">
        <v>336</v>
      </c>
      <c r="G220" s="188">
        <v>379800</v>
      </c>
    </row>
    <row r="221" spans="1:7" ht="34.5" thickBot="1" x14ac:dyDescent="0.3">
      <c r="A221" s="185">
        <v>2</v>
      </c>
      <c r="B221" s="186">
        <v>1</v>
      </c>
      <c r="C221" s="186">
        <v>5</v>
      </c>
      <c r="D221" s="186">
        <v>1</v>
      </c>
      <c r="E221" s="191">
        <v>1</v>
      </c>
      <c r="F221" s="187" t="s">
        <v>337</v>
      </c>
      <c r="G221" s="188">
        <v>965060</v>
      </c>
    </row>
    <row r="222" spans="1:7" ht="34.5" thickBot="1" x14ac:dyDescent="0.3">
      <c r="A222" s="185">
        <v>2</v>
      </c>
      <c r="B222" s="186">
        <v>1</v>
      </c>
      <c r="C222" s="186">
        <v>5</v>
      </c>
      <c r="D222" s="186">
        <v>2</v>
      </c>
      <c r="E222" s="191"/>
      <c r="F222" s="187" t="s">
        <v>338</v>
      </c>
      <c r="G222" s="193">
        <v>966420</v>
      </c>
    </row>
    <row r="223" spans="1:7" ht="34.5" thickBot="1" x14ac:dyDescent="0.3">
      <c r="A223" s="185">
        <v>2</v>
      </c>
      <c r="B223" s="186">
        <v>1</v>
      </c>
      <c r="C223" s="186">
        <v>5</v>
      </c>
      <c r="D223" s="186">
        <v>3</v>
      </c>
      <c r="E223" s="191"/>
      <c r="F223" s="187" t="s">
        <v>339</v>
      </c>
      <c r="G223" s="194">
        <v>163338</v>
      </c>
    </row>
    <row r="224" spans="1:7" ht="23.25" thickBot="1" x14ac:dyDescent="0.3">
      <c r="A224" s="185">
        <v>2</v>
      </c>
      <c r="B224" s="186">
        <v>2</v>
      </c>
      <c r="C224" s="186">
        <v>1</v>
      </c>
      <c r="D224" s="186">
        <v>2</v>
      </c>
      <c r="E224" s="191"/>
      <c r="F224" s="187" t="s">
        <v>340</v>
      </c>
      <c r="G224" s="189">
        <v>7500</v>
      </c>
    </row>
    <row r="225" spans="1:7" ht="15.75" thickBot="1" x14ac:dyDescent="0.3">
      <c r="A225" s="185">
        <v>2</v>
      </c>
      <c r="B225" s="186">
        <v>2</v>
      </c>
      <c r="C225" s="186">
        <v>1</v>
      </c>
      <c r="D225" s="186">
        <v>3</v>
      </c>
      <c r="E225" s="191"/>
      <c r="F225" s="187" t="s">
        <v>341</v>
      </c>
      <c r="G225" s="189">
        <v>350000</v>
      </c>
    </row>
    <row r="226" spans="1:7" ht="23.25" thickBot="1" x14ac:dyDescent="0.3">
      <c r="A226" s="185">
        <v>2</v>
      </c>
      <c r="B226" s="186">
        <v>2</v>
      </c>
      <c r="C226" s="186">
        <v>1</v>
      </c>
      <c r="D226" s="186">
        <v>4</v>
      </c>
      <c r="E226" s="191"/>
      <c r="F226" s="187" t="s">
        <v>342</v>
      </c>
      <c r="G226" s="189">
        <v>30001</v>
      </c>
    </row>
    <row r="227" spans="1:7" ht="23.25" thickBot="1" x14ac:dyDescent="0.3">
      <c r="A227" s="185">
        <v>2</v>
      </c>
      <c r="B227" s="186">
        <v>2</v>
      </c>
      <c r="C227" s="186">
        <v>1</v>
      </c>
      <c r="D227" s="186">
        <v>5</v>
      </c>
      <c r="E227" s="191"/>
      <c r="F227" s="187" t="s">
        <v>343</v>
      </c>
      <c r="G227" s="188">
        <v>30000</v>
      </c>
    </row>
    <row r="228" spans="1:7" ht="15.75" thickBot="1" x14ac:dyDescent="0.3">
      <c r="A228" s="185">
        <v>2</v>
      </c>
      <c r="B228" s="186">
        <v>2</v>
      </c>
      <c r="C228" s="186">
        <v>1</v>
      </c>
      <c r="D228" s="186">
        <v>6</v>
      </c>
      <c r="E228" s="191">
        <v>1</v>
      </c>
      <c r="F228" s="187" t="s">
        <v>344</v>
      </c>
      <c r="G228" s="188">
        <v>470388</v>
      </c>
    </row>
    <row r="229" spans="1:7" ht="15.75" thickBot="1" x14ac:dyDescent="0.3">
      <c r="A229" s="185">
        <v>2</v>
      </c>
      <c r="B229" s="186">
        <v>2</v>
      </c>
      <c r="C229" s="186">
        <v>1</v>
      </c>
      <c r="D229" s="186">
        <v>7</v>
      </c>
      <c r="E229" s="191"/>
      <c r="F229" s="187" t="s">
        <v>345</v>
      </c>
      <c r="G229" s="188">
        <v>7000</v>
      </c>
    </row>
    <row r="230" spans="1:7" ht="23.25" thickBot="1" x14ac:dyDescent="0.3">
      <c r="A230" s="185">
        <v>2</v>
      </c>
      <c r="B230" s="186">
        <v>2</v>
      </c>
      <c r="C230" s="186">
        <v>1</v>
      </c>
      <c r="D230" s="186">
        <v>8</v>
      </c>
      <c r="E230" s="191"/>
      <c r="F230" s="187" t="s">
        <v>346</v>
      </c>
      <c r="G230" s="188">
        <v>22000</v>
      </c>
    </row>
    <row r="231" spans="1:7" ht="15.75" thickBot="1" x14ac:dyDescent="0.3">
      <c r="A231" s="185">
        <v>2</v>
      </c>
      <c r="B231" s="186">
        <v>2</v>
      </c>
      <c r="C231" s="186">
        <v>3</v>
      </c>
      <c r="D231" s="186">
        <v>1</v>
      </c>
      <c r="E231" s="191"/>
      <c r="F231" s="187" t="s">
        <v>347</v>
      </c>
      <c r="G231" s="188">
        <v>54000</v>
      </c>
    </row>
    <row r="232" spans="1:7" ht="15.75" thickBot="1" x14ac:dyDescent="0.3">
      <c r="A232" s="185">
        <v>2</v>
      </c>
      <c r="B232" s="186">
        <v>2</v>
      </c>
      <c r="C232" s="186">
        <v>4</v>
      </c>
      <c r="D232" s="186">
        <v>1</v>
      </c>
      <c r="E232" s="191"/>
      <c r="F232" s="187" t="s">
        <v>348</v>
      </c>
      <c r="G232" s="193">
        <v>150000</v>
      </c>
    </row>
    <row r="233" spans="1:7" ht="15.75" thickBot="1" x14ac:dyDescent="0.3">
      <c r="A233" s="185">
        <v>2</v>
      </c>
      <c r="B233" s="186">
        <v>2</v>
      </c>
      <c r="C233" s="186">
        <v>4</v>
      </c>
      <c r="D233" s="186">
        <v>4</v>
      </c>
      <c r="E233" s="191"/>
      <c r="F233" s="187" t="s">
        <v>349</v>
      </c>
      <c r="G233" s="194">
        <v>5000</v>
      </c>
    </row>
    <row r="234" spans="1:7" ht="45.75" thickBot="1" x14ac:dyDescent="0.3">
      <c r="A234" s="185">
        <v>2</v>
      </c>
      <c r="B234" s="186">
        <v>2</v>
      </c>
      <c r="C234" s="186">
        <v>5</v>
      </c>
      <c r="D234" s="186">
        <v>1</v>
      </c>
      <c r="E234" s="191" t="s">
        <v>196</v>
      </c>
      <c r="F234" s="187" t="s">
        <v>350</v>
      </c>
      <c r="G234" s="188">
        <v>25000</v>
      </c>
    </row>
    <row r="235" spans="1:7" ht="34.5" thickBot="1" x14ac:dyDescent="0.3">
      <c r="A235" s="185">
        <v>2</v>
      </c>
      <c r="B235" s="186">
        <v>2</v>
      </c>
      <c r="C235" s="186">
        <v>5</v>
      </c>
      <c r="D235" s="186">
        <v>4</v>
      </c>
      <c r="E235" s="191"/>
      <c r="F235" s="187" t="s">
        <v>351</v>
      </c>
      <c r="G235" s="188">
        <v>75000</v>
      </c>
    </row>
    <row r="236" spans="1:7" ht="34.5" thickBot="1" x14ac:dyDescent="0.3">
      <c r="A236" s="185">
        <v>2</v>
      </c>
      <c r="B236" s="186">
        <v>2</v>
      </c>
      <c r="C236" s="186">
        <v>6</v>
      </c>
      <c r="D236" s="186">
        <v>1</v>
      </c>
      <c r="E236" s="191"/>
      <c r="F236" s="187" t="s">
        <v>352</v>
      </c>
      <c r="G236" s="188">
        <v>80000</v>
      </c>
    </row>
    <row r="237" spans="1:7" ht="34.5" thickBot="1" x14ac:dyDescent="0.3">
      <c r="A237" s="185">
        <v>2</v>
      </c>
      <c r="B237" s="186">
        <v>2</v>
      </c>
      <c r="C237" s="186">
        <v>6</v>
      </c>
      <c r="D237" s="186">
        <v>2</v>
      </c>
      <c r="E237" s="191"/>
      <c r="F237" s="187" t="s">
        <v>353</v>
      </c>
      <c r="G237" s="188">
        <v>700000</v>
      </c>
    </row>
    <row r="238" spans="1:7" ht="23.25" thickBot="1" x14ac:dyDescent="0.3">
      <c r="A238" s="185">
        <v>2</v>
      </c>
      <c r="B238" s="186">
        <v>2</v>
      </c>
      <c r="C238" s="186">
        <v>6</v>
      </c>
      <c r="D238" s="186">
        <v>3</v>
      </c>
      <c r="E238" s="191"/>
      <c r="F238" s="187" t="s">
        <v>354</v>
      </c>
      <c r="G238" s="188">
        <v>2126585</v>
      </c>
    </row>
    <row r="239" spans="1:7" ht="15.75" thickBot="1" x14ac:dyDescent="0.3">
      <c r="A239" s="185">
        <v>2</v>
      </c>
      <c r="B239" s="186">
        <v>2</v>
      </c>
      <c r="C239" s="186">
        <v>6</v>
      </c>
      <c r="D239" s="186">
        <v>9</v>
      </c>
      <c r="E239" s="191"/>
      <c r="F239" s="187" t="s">
        <v>355</v>
      </c>
      <c r="G239" s="188">
        <v>2000</v>
      </c>
    </row>
    <row r="240" spans="1:7" ht="34.5" thickBot="1" x14ac:dyDescent="0.3">
      <c r="A240" s="185">
        <v>2</v>
      </c>
      <c r="B240" s="186">
        <v>2</v>
      </c>
      <c r="C240" s="186">
        <v>7</v>
      </c>
      <c r="D240" s="186">
        <v>1</v>
      </c>
      <c r="E240" s="191">
        <v>2</v>
      </c>
      <c r="F240" s="187" t="s">
        <v>356</v>
      </c>
      <c r="G240" s="189">
        <v>473111</v>
      </c>
    </row>
    <row r="241" spans="1:7" ht="15.75" thickBot="1" x14ac:dyDescent="0.3">
      <c r="A241" s="185">
        <v>2</v>
      </c>
      <c r="B241" s="186">
        <v>2</v>
      </c>
      <c r="C241" s="186">
        <v>7</v>
      </c>
      <c r="D241" s="186">
        <v>1</v>
      </c>
      <c r="E241" s="191">
        <v>6</v>
      </c>
      <c r="F241" s="187" t="s">
        <v>357</v>
      </c>
      <c r="G241" s="189">
        <v>5000</v>
      </c>
    </row>
    <row r="242" spans="1:7" ht="23.25" thickBot="1" x14ac:dyDescent="0.3">
      <c r="A242" s="185">
        <v>2</v>
      </c>
      <c r="B242" s="186">
        <v>2</v>
      </c>
      <c r="C242" s="186">
        <v>7</v>
      </c>
      <c r="D242" s="186">
        <v>1</v>
      </c>
      <c r="E242" s="191">
        <v>7</v>
      </c>
      <c r="F242" s="187" t="s">
        <v>358</v>
      </c>
      <c r="G242" s="188">
        <v>100000</v>
      </c>
    </row>
    <row r="243" spans="1:7" ht="23.25" thickBot="1" x14ac:dyDescent="0.3">
      <c r="A243" s="185">
        <v>2</v>
      </c>
      <c r="B243" s="186">
        <v>2</v>
      </c>
      <c r="C243" s="186">
        <v>7</v>
      </c>
      <c r="D243" s="186">
        <v>2</v>
      </c>
      <c r="E243" s="191">
        <v>1</v>
      </c>
      <c r="F243" s="187" t="s">
        <v>359</v>
      </c>
      <c r="G243" s="188">
        <v>5000</v>
      </c>
    </row>
    <row r="244" spans="1:7" ht="34.5" thickBot="1" x14ac:dyDescent="0.3">
      <c r="A244" s="185">
        <v>2</v>
      </c>
      <c r="B244" s="186">
        <v>2</v>
      </c>
      <c r="C244" s="186">
        <v>7</v>
      </c>
      <c r="D244" s="186">
        <v>2</v>
      </c>
      <c r="E244" s="191">
        <v>2</v>
      </c>
      <c r="F244" s="187" t="s">
        <v>360</v>
      </c>
      <c r="G244" s="188">
        <v>15000</v>
      </c>
    </row>
    <row r="245" spans="1:7" ht="34.5" thickBot="1" x14ac:dyDescent="0.3">
      <c r="A245" s="185">
        <v>2</v>
      </c>
      <c r="B245" s="186">
        <v>2</v>
      </c>
      <c r="C245" s="186">
        <v>7</v>
      </c>
      <c r="D245" s="186">
        <v>2</v>
      </c>
      <c r="E245" s="191">
        <v>5</v>
      </c>
      <c r="F245" s="187" t="s">
        <v>361</v>
      </c>
      <c r="G245" s="188">
        <v>10000</v>
      </c>
    </row>
    <row r="246" spans="1:7" ht="34.5" thickBot="1" x14ac:dyDescent="0.3">
      <c r="A246" s="185">
        <v>2</v>
      </c>
      <c r="B246" s="186">
        <v>2</v>
      </c>
      <c r="C246" s="186">
        <v>7</v>
      </c>
      <c r="D246" s="186">
        <v>2</v>
      </c>
      <c r="E246" s="191">
        <v>6</v>
      </c>
      <c r="F246" s="187" t="s">
        <v>362</v>
      </c>
      <c r="G246" s="188">
        <v>100000</v>
      </c>
    </row>
    <row r="247" spans="1:7" ht="23.25" thickBot="1" x14ac:dyDescent="0.3">
      <c r="A247" s="196">
        <v>2</v>
      </c>
      <c r="B247" s="197">
        <v>2</v>
      </c>
      <c r="C247" s="197">
        <v>8</v>
      </c>
      <c r="D247" s="197">
        <v>1</v>
      </c>
      <c r="E247" s="195"/>
      <c r="F247" s="187" t="s">
        <v>363</v>
      </c>
      <c r="G247" s="190">
        <v>500</v>
      </c>
    </row>
    <row r="248" spans="1:7" ht="34.5" thickBot="1" x14ac:dyDescent="0.3">
      <c r="A248" s="196">
        <v>2</v>
      </c>
      <c r="B248" s="197">
        <v>2</v>
      </c>
      <c r="C248" s="197">
        <v>8</v>
      </c>
      <c r="D248" s="197">
        <v>2</v>
      </c>
      <c r="E248" s="195"/>
      <c r="F248" s="187" t="s">
        <v>364</v>
      </c>
      <c r="G248" s="188">
        <v>25000</v>
      </c>
    </row>
    <row r="249" spans="1:7" ht="15.75" thickBot="1" x14ac:dyDescent="0.3">
      <c r="A249" s="185">
        <v>2</v>
      </c>
      <c r="B249" s="186">
        <v>2</v>
      </c>
      <c r="C249" s="186">
        <v>8</v>
      </c>
      <c r="D249" s="186">
        <v>5</v>
      </c>
      <c r="E249" s="191">
        <v>1</v>
      </c>
      <c r="F249" s="187" t="s">
        <v>365</v>
      </c>
      <c r="G249" s="188">
        <v>1000</v>
      </c>
    </row>
    <row r="250" spans="1:7" ht="15.75" thickBot="1" x14ac:dyDescent="0.3">
      <c r="A250" s="185">
        <v>2</v>
      </c>
      <c r="B250" s="186">
        <v>2</v>
      </c>
      <c r="C250" s="186">
        <v>8</v>
      </c>
      <c r="D250" s="186">
        <v>5</v>
      </c>
      <c r="E250" s="191">
        <v>2</v>
      </c>
      <c r="F250" s="187" t="s">
        <v>366</v>
      </c>
      <c r="G250" s="188">
        <v>3000</v>
      </c>
    </row>
    <row r="251" spans="1:7" ht="23.25" thickBot="1" x14ac:dyDescent="0.3">
      <c r="A251" s="185">
        <v>2</v>
      </c>
      <c r="B251" s="186">
        <v>2</v>
      </c>
      <c r="C251" s="186">
        <v>8</v>
      </c>
      <c r="D251" s="186">
        <v>5</v>
      </c>
      <c r="E251" s="191">
        <v>3</v>
      </c>
      <c r="F251" s="187" t="s">
        <v>367</v>
      </c>
      <c r="G251" s="190">
        <v>500</v>
      </c>
    </row>
    <row r="252" spans="1:7" ht="23.25" thickBot="1" x14ac:dyDescent="0.3">
      <c r="A252" s="185">
        <v>2</v>
      </c>
      <c r="B252" s="186">
        <v>2</v>
      </c>
      <c r="C252" s="186">
        <v>8</v>
      </c>
      <c r="D252" s="186">
        <v>6</v>
      </c>
      <c r="E252" s="191">
        <v>1</v>
      </c>
      <c r="F252" s="187" t="s">
        <v>368</v>
      </c>
      <c r="G252" s="188">
        <v>75000</v>
      </c>
    </row>
    <row r="253" spans="1:7" ht="15.75" thickBot="1" x14ac:dyDescent="0.3">
      <c r="A253" s="185">
        <v>2</v>
      </c>
      <c r="B253" s="186">
        <v>2</v>
      </c>
      <c r="C253" s="186">
        <v>8</v>
      </c>
      <c r="D253" s="186">
        <v>6</v>
      </c>
      <c r="E253" s="191">
        <v>2</v>
      </c>
      <c r="F253" s="187" t="s">
        <v>369</v>
      </c>
      <c r="G253" s="188">
        <v>50000</v>
      </c>
    </row>
    <row r="254" spans="1:7" ht="15.75" thickBot="1" x14ac:dyDescent="0.3">
      <c r="A254" s="185">
        <v>2</v>
      </c>
      <c r="B254" s="186">
        <v>2</v>
      </c>
      <c r="C254" s="186">
        <v>8</v>
      </c>
      <c r="D254" s="186">
        <v>7</v>
      </c>
      <c r="E254" s="191">
        <v>4</v>
      </c>
      <c r="F254" s="187" t="s">
        <v>370</v>
      </c>
      <c r="G254" s="189">
        <v>200000</v>
      </c>
    </row>
    <row r="255" spans="1:7" ht="23.25" thickBot="1" x14ac:dyDescent="0.3">
      <c r="A255" s="185">
        <v>2</v>
      </c>
      <c r="B255" s="186">
        <v>2</v>
      </c>
      <c r="C255" s="186">
        <v>8</v>
      </c>
      <c r="D255" s="186">
        <v>7</v>
      </c>
      <c r="E255" s="191">
        <v>5</v>
      </c>
      <c r="F255" s="187" t="s">
        <v>371</v>
      </c>
      <c r="G255" s="188">
        <v>10000</v>
      </c>
    </row>
    <row r="256" spans="1:7" ht="23.25" thickBot="1" x14ac:dyDescent="0.3">
      <c r="A256" s="185">
        <v>2</v>
      </c>
      <c r="B256" s="186">
        <v>2</v>
      </c>
      <c r="C256" s="186">
        <v>8</v>
      </c>
      <c r="D256" s="186">
        <v>7</v>
      </c>
      <c r="E256" s="191">
        <v>6</v>
      </c>
      <c r="F256" s="187" t="s">
        <v>372</v>
      </c>
      <c r="G256" s="188">
        <v>450000</v>
      </c>
    </row>
    <row r="257" spans="1:7" ht="15.75" thickBot="1" x14ac:dyDescent="0.3">
      <c r="A257" s="185">
        <v>2</v>
      </c>
      <c r="B257" s="186">
        <v>2</v>
      </c>
      <c r="C257" s="186">
        <v>8</v>
      </c>
      <c r="D257" s="186">
        <v>8</v>
      </c>
      <c r="E257" s="191">
        <v>1</v>
      </c>
      <c r="F257" s="187" t="s">
        <v>373</v>
      </c>
      <c r="G257" s="188">
        <v>24000</v>
      </c>
    </row>
    <row r="258" spans="1:7" ht="15.75" thickBot="1" x14ac:dyDescent="0.3">
      <c r="A258" s="185">
        <v>2</v>
      </c>
      <c r="B258" s="186">
        <v>2</v>
      </c>
      <c r="C258" s="186">
        <v>8</v>
      </c>
      <c r="D258" s="186">
        <v>8</v>
      </c>
      <c r="E258" s="191">
        <v>3</v>
      </c>
      <c r="F258" s="187" t="s">
        <v>374</v>
      </c>
      <c r="G258" s="188">
        <v>4000</v>
      </c>
    </row>
    <row r="259" spans="1:7" ht="34.5" thickBot="1" x14ac:dyDescent="0.3">
      <c r="A259" s="185">
        <v>2</v>
      </c>
      <c r="B259" s="186">
        <v>3</v>
      </c>
      <c r="C259" s="186">
        <v>1</v>
      </c>
      <c r="D259" s="186">
        <v>1</v>
      </c>
      <c r="E259" s="191">
        <v>1</v>
      </c>
      <c r="F259" s="187" t="s">
        <v>375</v>
      </c>
      <c r="G259" s="189">
        <v>50000</v>
      </c>
    </row>
    <row r="260" spans="1:7" ht="23.25" thickBot="1" x14ac:dyDescent="0.3">
      <c r="A260" s="196">
        <v>2</v>
      </c>
      <c r="B260" s="197">
        <v>3</v>
      </c>
      <c r="C260" s="197">
        <v>1</v>
      </c>
      <c r="D260" s="197">
        <v>3</v>
      </c>
      <c r="E260" s="195">
        <v>0.01</v>
      </c>
      <c r="F260" s="187" t="s">
        <v>376</v>
      </c>
      <c r="G260" s="188">
        <v>15000</v>
      </c>
    </row>
    <row r="261" spans="1:7" ht="23.25" thickBot="1" x14ac:dyDescent="0.3">
      <c r="A261" s="185">
        <v>2</v>
      </c>
      <c r="B261" s="186">
        <v>3</v>
      </c>
      <c r="C261" s="186">
        <v>1</v>
      </c>
      <c r="D261" s="186">
        <v>3</v>
      </c>
      <c r="E261" s="191">
        <v>3</v>
      </c>
      <c r="F261" s="187" t="s">
        <v>377</v>
      </c>
      <c r="G261" s="188">
        <v>15000</v>
      </c>
    </row>
    <row r="262" spans="1:7" ht="23.25" thickBot="1" x14ac:dyDescent="0.3">
      <c r="A262" s="196">
        <v>2</v>
      </c>
      <c r="B262" s="197">
        <v>3</v>
      </c>
      <c r="C262" s="197">
        <v>2</v>
      </c>
      <c r="D262" s="186">
        <v>2</v>
      </c>
      <c r="E262" s="191">
        <v>1</v>
      </c>
      <c r="F262" s="187" t="s">
        <v>378</v>
      </c>
      <c r="G262" s="189">
        <v>10000</v>
      </c>
    </row>
    <row r="263" spans="1:7" ht="15.75" thickBot="1" x14ac:dyDescent="0.3">
      <c r="A263" s="185">
        <v>2</v>
      </c>
      <c r="B263" s="186">
        <v>3</v>
      </c>
      <c r="C263" s="186">
        <v>2</v>
      </c>
      <c r="D263" s="186">
        <v>3</v>
      </c>
      <c r="E263" s="191">
        <v>1</v>
      </c>
      <c r="F263" s="187" t="s">
        <v>379</v>
      </c>
      <c r="G263" s="189">
        <v>25000</v>
      </c>
    </row>
    <row r="264" spans="1:7" ht="15.75" thickBot="1" x14ac:dyDescent="0.3">
      <c r="A264" s="185">
        <v>2</v>
      </c>
      <c r="B264" s="186">
        <v>3</v>
      </c>
      <c r="C264" s="186">
        <v>3</v>
      </c>
      <c r="D264" s="186">
        <v>1</v>
      </c>
      <c r="E264" s="186">
        <v>1</v>
      </c>
      <c r="F264" s="187" t="s">
        <v>380</v>
      </c>
      <c r="G264" s="188">
        <v>18750</v>
      </c>
    </row>
    <row r="265" spans="1:7" ht="15.75" thickBot="1" x14ac:dyDescent="0.3">
      <c r="A265" s="185">
        <v>2</v>
      </c>
      <c r="B265" s="186">
        <v>3</v>
      </c>
      <c r="C265" s="186">
        <v>3</v>
      </c>
      <c r="D265" s="186">
        <v>2</v>
      </c>
      <c r="E265" s="186">
        <v>1</v>
      </c>
      <c r="F265" s="187" t="s">
        <v>381</v>
      </c>
      <c r="G265" s="188">
        <v>15000</v>
      </c>
    </row>
    <row r="266" spans="1:7" ht="15.75" thickBot="1" x14ac:dyDescent="0.3">
      <c r="A266" s="185">
        <v>2</v>
      </c>
      <c r="B266" s="186">
        <v>3</v>
      </c>
      <c r="C266" s="186">
        <v>3</v>
      </c>
      <c r="D266" s="186">
        <v>3</v>
      </c>
      <c r="E266" s="186">
        <v>1</v>
      </c>
      <c r="F266" s="187" t="s">
        <v>382</v>
      </c>
      <c r="G266" s="188">
        <v>10000</v>
      </c>
    </row>
    <row r="267" spans="1:7" ht="15.75" thickBot="1" x14ac:dyDescent="0.3">
      <c r="A267" s="185">
        <v>2</v>
      </c>
      <c r="B267" s="186">
        <v>3</v>
      </c>
      <c r="C267" s="186">
        <v>3</v>
      </c>
      <c r="D267" s="186">
        <v>4</v>
      </c>
      <c r="E267" s="186"/>
      <c r="F267" s="187" t="s">
        <v>383</v>
      </c>
      <c r="G267" s="188">
        <v>80000</v>
      </c>
    </row>
    <row r="268" spans="1:7" ht="23.25" thickBot="1" x14ac:dyDescent="0.3">
      <c r="A268" s="185">
        <v>2</v>
      </c>
      <c r="B268" s="186">
        <v>3</v>
      </c>
      <c r="C268" s="186">
        <v>4</v>
      </c>
      <c r="D268" s="186">
        <v>1</v>
      </c>
      <c r="E268" s="186"/>
      <c r="F268" s="187" t="s">
        <v>384</v>
      </c>
      <c r="G268" s="188">
        <v>18000</v>
      </c>
    </row>
    <row r="269" spans="1:7" ht="15.75" thickBot="1" x14ac:dyDescent="0.3">
      <c r="A269" s="185">
        <v>2</v>
      </c>
      <c r="B269" s="186">
        <v>3</v>
      </c>
      <c r="C269" s="186">
        <v>5</v>
      </c>
      <c r="D269" s="186">
        <v>3</v>
      </c>
      <c r="E269" s="186"/>
      <c r="F269" s="187" t="s">
        <v>385</v>
      </c>
      <c r="G269" s="188">
        <v>50000</v>
      </c>
    </row>
    <row r="270" spans="1:7" ht="15.75" thickBot="1" x14ac:dyDescent="0.3">
      <c r="A270" s="185">
        <v>2</v>
      </c>
      <c r="B270" s="186">
        <v>3</v>
      </c>
      <c r="C270" s="186">
        <v>5</v>
      </c>
      <c r="D270" s="186">
        <v>4</v>
      </c>
      <c r="E270" s="186"/>
      <c r="F270" s="187" t="s">
        <v>386</v>
      </c>
      <c r="G270" s="188">
        <v>5000</v>
      </c>
    </row>
    <row r="271" spans="1:7" ht="15.75" thickBot="1" x14ac:dyDescent="0.3">
      <c r="A271" s="185">
        <v>2</v>
      </c>
      <c r="B271" s="186">
        <v>3</v>
      </c>
      <c r="C271" s="186">
        <v>5</v>
      </c>
      <c r="D271" s="186">
        <v>5</v>
      </c>
      <c r="E271" s="186"/>
      <c r="F271" s="187" t="s">
        <v>387</v>
      </c>
      <c r="G271" s="188">
        <v>15000</v>
      </c>
    </row>
    <row r="272" spans="1:7" ht="23.25" thickBot="1" x14ac:dyDescent="0.3">
      <c r="A272" s="185">
        <v>2</v>
      </c>
      <c r="B272" s="186">
        <v>3</v>
      </c>
      <c r="C272" s="186">
        <v>6</v>
      </c>
      <c r="D272" s="186">
        <v>1</v>
      </c>
      <c r="E272" s="186"/>
      <c r="F272" s="187" t="s">
        <v>388</v>
      </c>
      <c r="G272" s="188">
        <v>2000</v>
      </c>
    </row>
    <row r="273" spans="1:7" ht="15.75" thickBot="1" x14ac:dyDescent="0.3">
      <c r="A273" s="185">
        <v>2</v>
      </c>
      <c r="B273" s="186">
        <v>3</v>
      </c>
      <c r="C273" s="186">
        <v>6</v>
      </c>
      <c r="D273" s="186">
        <v>2</v>
      </c>
      <c r="E273" s="186"/>
      <c r="F273" s="187" t="s">
        <v>389</v>
      </c>
      <c r="G273" s="188">
        <v>1000</v>
      </c>
    </row>
    <row r="274" spans="1:7" ht="23.25" thickBot="1" x14ac:dyDescent="0.3">
      <c r="A274" s="185">
        <v>2</v>
      </c>
      <c r="B274" s="186">
        <v>3</v>
      </c>
      <c r="C274" s="186">
        <v>6</v>
      </c>
      <c r="D274" s="186">
        <v>3</v>
      </c>
      <c r="E274" s="186"/>
      <c r="F274" s="187" t="s">
        <v>390</v>
      </c>
      <c r="G274" s="188">
        <v>1000</v>
      </c>
    </row>
    <row r="275" spans="1:7" ht="15.75" thickBot="1" x14ac:dyDescent="0.3">
      <c r="A275" s="185">
        <v>2</v>
      </c>
      <c r="B275" s="186">
        <v>3</v>
      </c>
      <c r="C275" s="186">
        <v>6</v>
      </c>
      <c r="D275" s="186">
        <v>4</v>
      </c>
      <c r="E275" s="186"/>
      <c r="F275" s="187" t="s">
        <v>391</v>
      </c>
      <c r="G275" s="190">
        <v>500</v>
      </c>
    </row>
    <row r="276" spans="1:7" ht="15.75" thickBot="1" x14ac:dyDescent="0.3">
      <c r="A276" s="185">
        <v>2</v>
      </c>
      <c r="B276" s="186">
        <v>3</v>
      </c>
      <c r="C276" s="186">
        <v>7</v>
      </c>
      <c r="D276" s="186">
        <v>1</v>
      </c>
      <c r="E276" s="186">
        <v>1</v>
      </c>
      <c r="F276" s="187" t="s">
        <v>392</v>
      </c>
      <c r="G276" s="188">
        <v>570000</v>
      </c>
    </row>
    <row r="277" spans="1:7" ht="15.75" thickBot="1" x14ac:dyDescent="0.3">
      <c r="A277" s="185">
        <v>2</v>
      </c>
      <c r="B277" s="186">
        <v>3</v>
      </c>
      <c r="C277" s="186">
        <v>7</v>
      </c>
      <c r="D277" s="186">
        <v>1</v>
      </c>
      <c r="E277" s="186">
        <v>2</v>
      </c>
      <c r="F277" s="187" t="s">
        <v>393</v>
      </c>
      <c r="G277" s="189">
        <v>294000</v>
      </c>
    </row>
    <row r="278" spans="1:7" ht="15.75" thickBot="1" x14ac:dyDescent="0.3">
      <c r="A278" s="185">
        <v>2</v>
      </c>
      <c r="B278" s="186">
        <v>3</v>
      </c>
      <c r="C278" s="186">
        <v>7</v>
      </c>
      <c r="D278" s="186">
        <v>1</v>
      </c>
      <c r="E278" s="186">
        <v>6</v>
      </c>
      <c r="F278" s="187" t="s">
        <v>394</v>
      </c>
      <c r="G278" s="186">
        <v>600</v>
      </c>
    </row>
    <row r="279" spans="1:7" ht="34.5" thickBot="1" x14ac:dyDescent="0.3">
      <c r="A279" s="185">
        <v>2</v>
      </c>
      <c r="B279" s="186">
        <v>3</v>
      </c>
      <c r="C279" s="186">
        <v>7</v>
      </c>
      <c r="D279" s="186">
        <v>2</v>
      </c>
      <c r="E279" s="186">
        <v>6</v>
      </c>
      <c r="F279" s="187" t="s">
        <v>395</v>
      </c>
      <c r="G279" s="188">
        <v>109540</v>
      </c>
    </row>
    <row r="280" spans="1:7" ht="23.25" thickBot="1" x14ac:dyDescent="0.3">
      <c r="A280" s="185">
        <v>2</v>
      </c>
      <c r="B280" s="186">
        <v>3</v>
      </c>
      <c r="C280" s="186">
        <v>9</v>
      </c>
      <c r="D280" s="186">
        <v>1</v>
      </c>
      <c r="E280" s="186">
        <v>1</v>
      </c>
      <c r="F280" s="187" t="s">
        <v>396</v>
      </c>
      <c r="G280" s="188">
        <v>25000</v>
      </c>
    </row>
    <row r="281" spans="1:7" ht="23.25" thickBot="1" x14ac:dyDescent="0.3">
      <c r="A281" s="185">
        <v>2</v>
      </c>
      <c r="B281" s="186">
        <v>3</v>
      </c>
      <c r="C281" s="186">
        <v>9</v>
      </c>
      <c r="D281" s="186">
        <v>2</v>
      </c>
      <c r="E281" s="186">
        <v>1</v>
      </c>
      <c r="F281" s="187" t="s">
        <v>397</v>
      </c>
      <c r="G281" s="188">
        <v>300000</v>
      </c>
    </row>
    <row r="282" spans="1:7" ht="15.75" thickBot="1" x14ac:dyDescent="0.3">
      <c r="A282" s="185">
        <v>2</v>
      </c>
      <c r="B282" s="186">
        <v>3</v>
      </c>
      <c r="C282" s="186">
        <v>9</v>
      </c>
      <c r="D282" s="186">
        <v>5</v>
      </c>
      <c r="E282" s="186"/>
      <c r="F282" s="187" t="s">
        <v>398</v>
      </c>
      <c r="G282" s="188">
        <v>20000</v>
      </c>
    </row>
    <row r="283" spans="1:7" ht="15.75" thickBot="1" x14ac:dyDescent="0.3">
      <c r="A283" s="185">
        <v>2</v>
      </c>
      <c r="B283" s="186">
        <v>3</v>
      </c>
      <c r="C283" s="186">
        <v>9</v>
      </c>
      <c r="D283" s="186">
        <v>6</v>
      </c>
      <c r="E283" s="186"/>
      <c r="F283" s="187" t="s">
        <v>399</v>
      </c>
      <c r="G283" s="188">
        <v>15000</v>
      </c>
    </row>
    <row r="284" spans="1:7" ht="23.25" thickBot="1" x14ac:dyDescent="0.3">
      <c r="A284" s="185">
        <v>2</v>
      </c>
      <c r="B284" s="186">
        <v>3</v>
      </c>
      <c r="C284" s="186">
        <v>9</v>
      </c>
      <c r="D284" s="186">
        <v>9</v>
      </c>
      <c r="E284" s="186"/>
      <c r="F284" s="187" t="s">
        <v>400</v>
      </c>
      <c r="G284" s="188">
        <v>15000</v>
      </c>
    </row>
    <row r="285" spans="1:7" ht="34.5" thickBot="1" x14ac:dyDescent="0.3">
      <c r="A285" s="185">
        <v>2</v>
      </c>
      <c r="B285" s="186">
        <v>3</v>
      </c>
      <c r="C285" s="186">
        <v>9</v>
      </c>
      <c r="D285" s="186">
        <v>9</v>
      </c>
      <c r="E285" s="186">
        <v>2</v>
      </c>
      <c r="F285" s="187" t="s">
        <v>401</v>
      </c>
      <c r="G285" s="189">
        <v>500000</v>
      </c>
    </row>
    <row r="286" spans="1:7" ht="23.25" thickBot="1" x14ac:dyDescent="0.3">
      <c r="A286" s="185">
        <v>2</v>
      </c>
      <c r="B286" s="186">
        <v>6</v>
      </c>
      <c r="C286" s="186">
        <v>1</v>
      </c>
      <c r="D286" s="186">
        <v>1</v>
      </c>
      <c r="E286" s="186">
        <v>1</v>
      </c>
      <c r="F286" s="187" t="s">
        <v>402</v>
      </c>
      <c r="G286" s="189">
        <v>375000</v>
      </c>
    </row>
    <row r="287" spans="1:7" ht="15.75" thickBot="1" x14ac:dyDescent="0.3">
      <c r="A287" s="198">
        <v>2</v>
      </c>
      <c r="B287" s="191">
        <v>6</v>
      </c>
      <c r="C287" s="191">
        <v>1</v>
      </c>
      <c r="D287" s="191">
        <v>3</v>
      </c>
      <c r="E287" s="191">
        <v>1</v>
      </c>
      <c r="F287" s="187" t="s">
        <v>403</v>
      </c>
      <c r="G287" s="189">
        <v>400000</v>
      </c>
    </row>
    <row r="288" spans="1:7" ht="15.75" thickBot="1" x14ac:dyDescent="0.3">
      <c r="A288" s="198">
        <v>2</v>
      </c>
      <c r="B288" s="191">
        <v>6</v>
      </c>
      <c r="C288" s="191">
        <v>1</v>
      </c>
      <c r="D288" s="191">
        <v>4</v>
      </c>
      <c r="E288" s="191">
        <v>1</v>
      </c>
      <c r="F288" s="187" t="s">
        <v>404</v>
      </c>
      <c r="G288" s="188">
        <v>9000</v>
      </c>
    </row>
    <row r="289" spans="1:7" ht="45.75" thickBot="1" x14ac:dyDescent="0.3">
      <c r="A289" s="198">
        <v>2</v>
      </c>
      <c r="B289" s="191">
        <v>6</v>
      </c>
      <c r="C289" s="191">
        <v>1</v>
      </c>
      <c r="D289" s="191">
        <v>9</v>
      </c>
      <c r="E289" s="199"/>
      <c r="F289" s="187" t="s">
        <v>405</v>
      </c>
      <c r="G289" s="188">
        <v>9000</v>
      </c>
    </row>
    <row r="290" spans="1:7" ht="44.25" customHeight="1" thickBot="1" x14ac:dyDescent="0.3">
      <c r="A290" s="198">
        <v>2</v>
      </c>
      <c r="B290" s="191">
        <v>6</v>
      </c>
      <c r="C290" s="191">
        <v>5</v>
      </c>
      <c r="D290" s="191">
        <v>4</v>
      </c>
      <c r="E290" s="199"/>
      <c r="F290" s="187" t="s">
        <v>406</v>
      </c>
      <c r="G290" s="188">
        <v>85000</v>
      </c>
    </row>
    <row r="291" spans="1:7" ht="15.75" thickBot="1" x14ac:dyDescent="0.3">
      <c r="A291" s="198">
        <v>2</v>
      </c>
      <c r="B291" s="191">
        <v>6</v>
      </c>
      <c r="C291" s="191">
        <v>5</v>
      </c>
      <c r="D291" s="191">
        <v>8</v>
      </c>
      <c r="E291" s="191">
        <v>1</v>
      </c>
      <c r="F291" s="187" t="s">
        <v>407</v>
      </c>
      <c r="G291" s="188">
        <v>6000</v>
      </c>
    </row>
    <row r="292" spans="1:7" ht="15.75" thickBot="1" x14ac:dyDescent="0.3">
      <c r="A292" s="198">
        <v>2</v>
      </c>
      <c r="B292" s="191">
        <v>6</v>
      </c>
      <c r="C292" s="191">
        <v>8</v>
      </c>
      <c r="D292" s="191">
        <v>8</v>
      </c>
      <c r="E292" s="191">
        <v>1</v>
      </c>
      <c r="F292" s="187" t="s">
        <v>408</v>
      </c>
      <c r="G292" s="200">
        <v>160000</v>
      </c>
    </row>
    <row r="293" spans="1:7" ht="15.75" thickBot="1" x14ac:dyDescent="0.3">
      <c r="A293" s="311" t="s">
        <v>409</v>
      </c>
      <c r="B293" s="312"/>
      <c r="C293" s="312"/>
      <c r="D293" s="312"/>
      <c r="E293" s="312"/>
      <c r="F293" s="313"/>
      <c r="G293" s="201">
        <v>26799868</v>
      </c>
    </row>
    <row r="294" spans="1:7" x14ac:dyDescent="0.25">
      <c r="A294" s="202"/>
    </row>
    <row r="295" spans="1:7" ht="15.75" x14ac:dyDescent="0.25">
      <c r="A295" s="172"/>
    </row>
    <row r="296" spans="1:7" ht="23.25" customHeight="1" x14ac:dyDescent="0.25">
      <c r="A296" s="269" t="s">
        <v>483</v>
      </c>
      <c r="B296" s="268"/>
      <c r="C296" s="268"/>
      <c r="D296" s="268"/>
      <c r="E296" s="268"/>
      <c r="F296" s="268"/>
      <c r="G296" s="268"/>
    </row>
    <row r="297" spans="1:7" ht="15.75" x14ac:dyDescent="0.25">
      <c r="A297" s="169"/>
    </row>
    <row r="298" spans="1:7" x14ac:dyDescent="0.25">
      <c r="A298" s="270" t="s">
        <v>484</v>
      </c>
      <c r="B298" s="268"/>
      <c r="C298" s="268"/>
      <c r="D298" s="268"/>
      <c r="E298" s="268"/>
      <c r="F298" s="268"/>
      <c r="G298" s="268"/>
    </row>
    <row r="299" spans="1:7" x14ac:dyDescent="0.25">
      <c r="A299" s="204"/>
    </row>
    <row r="300" spans="1:7" ht="30" customHeight="1" x14ac:dyDescent="0.25">
      <c r="A300" s="270" t="s">
        <v>410</v>
      </c>
      <c r="B300" s="268"/>
      <c r="C300" s="268"/>
      <c r="D300" s="268"/>
      <c r="E300" s="268"/>
      <c r="F300" s="268"/>
      <c r="G300" s="268"/>
    </row>
    <row r="301" spans="1:7" ht="15.75" x14ac:dyDescent="0.25">
      <c r="A301" s="169"/>
    </row>
    <row r="302" spans="1:7" ht="23.25" customHeight="1" x14ac:dyDescent="0.25">
      <c r="A302" s="267" t="s">
        <v>36</v>
      </c>
      <c r="B302" s="268"/>
      <c r="C302" s="268"/>
      <c r="D302" s="268"/>
      <c r="E302" s="268"/>
      <c r="F302" s="268"/>
      <c r="G302" s="268"/>
    </row>
    <row r="303" spans="1:7" x14ac:dyDescent="0.25">
      <c r="A303" s="182"/>
    </row>
    <row r="304" spans="1:7" x14ac:dyDescent="0.25">
      <c r="A304" s="271" t="s">
        <v>411</v>
      </c>
      <c r="B304" s="272"/>
      <c r="C304" s="272"/>
      <c r="D304" s="272"/>
      <c r="E304" s="272"/>
      <c r="F304" s="272"/>
    </row>
    <row r="305" spans="1:8" ht="16.5" thickBot="1" x14ac:dyDescent="0.3">
      <c r="A305" s="203"/>
    </row>
    <row r="306" spans="1:8" ht="15.75" thickBot="1" x14ac:dyDescent="0.3">
      <c r="A306" s="300" t="s">
        <v>412</v>
      </c>
      <c r="B306" s="301"/>
      <c r="C306" s="301"/>
      <c r="D306" s="301"/>
      <c r="E306" s="302"/>
      <c r="F306" s="205" t="s">
        <v>327</v>
      </c>
      <c r="G306" s="205" t="s">
        <v>413</v>
      </c>
      <c r="H306" s="205" t="s">
        <v>414</v>
      </c>
    </row>
    <row r="307" spans="1:8" ht="15.75" thickBot="1" x14ac:dyDescent="0.3">
      <c r="A307" s="198">
        <v>2</v>
      </c>
      <c r="B307" s="191">
        <v>1</v>
      </c>
      <c r="C307" s="191">
        <v>1</v>
      </c>
      <c r="D307" s="191">
        <v>1</v>
      </c>
      <c r="E307" s="191">
        <v>1</v>
      </c>
      <c r="F307" s="206" t="s">
        <v>329</v>
      </c>
      <c r="G307" s="207">
        <v>4897606</v>
      </c>
      <c r="H307" s="273" t="s">
        <v>415</v>
      </c>
    </row>
    <row r="308" spans="1:8" ht="15.75" thickBot="1" x14ac:dyDescent="0.3">
      <c r="A308" s="198">
        <v>2</v>
      </c>
      <c r="B308" s="191">
        <v>1</v>
      </c>
      <c r="C308" s="191">
        <v>1</v>
      </c>
      <c r="D308" s="191">
        <v>4</v>
      </c>
      <c r="E308" s="199"/>
      <c r="F308" s="187" t="s">
        <v>331</v>
      </c>
      <c r="G308" s="189">
        <v>408134</v>
      </c>
      <c r="H308" s="273"/>
    </row>
    <row r="309" spans="1:8" ht="15.75" thickBot="1" x14ac:dyDescent="0.3">
      <c r="A309" s="198">
        <v>2</v>
      </c>
      <c r="B309" s="191">
        <v>1</v>
      </c>
      <c r="C309" s="191">
        <v>2</v>
      </c>
      <c r="D309" s="191">
        <v>2</v>
      </c>
      <c r="E309" s="191">
        <v>9</v>
      </c>
      <c r="F309" s="187" t="s">
        <v>335</v>
      </c>
      <c r="G309" s="189">
        <v>203292</v>
      </c>
      <c r="H309" s="273"/>
    </row>
    <row r="310" spans="1:8" ht="23.25" thickBot="1" x14ac:dyDescent="0.3">
      <c r="A310" s="198">
        <v>2</v>
      </c>
      <c r="B310" s="191">
        <v>1</v>
      </c>
      <c r="C310" s="191">
        <v>5</v>
      </c>
      <c r="D310" s="191">
        <v>1</v>
      </c>
      <c r="E310" s="191">
        <v>1</v>
      </c>
      <c r="F310" s="187" t="s">
        <v>337</v>
      </c>
      <c r="G310" s="189">
        <v>347241</v>
      </c>
      <c r="H310" s="273"/>
    </row>
    <row r="311" spans="1:8" ht="23.25" thickBot="1" x14ac:dyDescent="0.3">
      <c r="A311" s="198">
        <v>2</v>
      </c>
      <c r="B311" s="191">
        <v>1</v>
      </c>
      <c r="C311" s="191">
        <v>5</v>
      </c>
      <c r="D311" s="191">
        <v>2</v>
      </c>
      <c r="E311" s="199"/>
      <c r="F311" s="187" t="s">
        <v>338</v>
      </c>
      <c r="G311" s="189">
        <v>347730</v>
      </c>
      <c r="H311" s="273"/>
    </row>
    <row r="312" spans="1:8" ht="23.25" thickBot="1" x14ac:dyDescent="0.3">
      <c r="A312" s="198">
        <v>2</v>
      </c>
      <c r="B312" s="191">
        <v>1</v>
      </c>
      <c r="C312" s="191">
        <v>5</v>
      </c>
      <c r="D312" s="191">
        <v>3</v>
      </c>
      <c r="E312" s="199"/>
      <c r="F312" s="187" t="s">
        <v>339</v>
      </c>
      <c r="G312" s="209">
        <v>58771</v>
      </c>
      <c r="H312" s="273"/>
    </row>
    <row r="313" spans="1:8" ht="15.75" thickBot="1" x14ac:dyDescent="0.3">
      <c r="A313" s="198">
        <v>2</v>
      </c>
      <c r="B313" s="191">
        <v>2</v>
      </c>
      <c r="C313" s="191">
        <v>2</v>
      </c>
      <c r="D313" s="191">
        <v>1</v>
      </c>
      <c r="E313" s="191">
        <v>0.01</v>
      </c>
      <c r="F313" s="187" t="s">
        <v>416</v>
      </c>
      <c r="G313" s="209">
        <v>25000</v>
      </c>
      <c r="H313" s="273"/>
    </row>
    <row r="314" spans="1:8" ht="15.75" thickBot="1" x14ac:dyDescent="0.3">
      <c r="A314" s="198">
        <v>2</v>
      </c>
      <c r="B314" s="191">
        <v>2</v>
      </c>
      <c r="C314" s="191">
        <v>2</v>
      </c>
      <c r="D314" s="191">
        <v>2</v>
      </c>
      <c r="E314" s="191">
        <v>0.01</v>
      </c>
      <c r="F314" s="187" t="s">
        <v>417</v>
      </c>
      <c r="G314" s="209">
        <v>87500</v>
      </c>
      <c r="H314" s="273"/>
    </row>
    <row r="315" spans="1:8" ht="15.75" thickBot="1" x14ac:dyDescent="0.3">
      <c r="A315" s="198">
        <v>2</v>
      </c>
      <c r="B315" s="191">
        <v>2</v>
      </c>
      <c r="C315" s="191">
        <v>3</v>
      </c>
      <c r="D315" s="191">
        <v>1</v>
      </c>
      <c r="E315" s="199"/>
      <c r="F315" s="187" t="s">
        <v>347</v>
      </c>
      <c r="G315" s="209">
        <v>513000</v>
      </c>
      <c r="H315" s="273"/>
    </row>
    <row r="316" spans="1:8" ht="34.5" thickBot="1" x14ac:dyDescent="0.3">
      <c r="A316" s="198">
        <v>2</v>
      </c>
      <c r="B316" s="191">
        <v>2</v>
      </c>
      <c r="C316" s="191">
        <v>7</v>
      </c>
      <c r="D316" s="191">
        <v>2</v>
      </c>
      <c r="E316" s="191">
        <v>6</v>
      </c>
      <c r="F316" s="187" t="s">
        <v>362</v>
      </c>
      <c r="G316" s="209">
        <v>100000</v>
      </c>
      <c r="H316" s="273"/>
    </row>
    <row r="317" spans="1:8" ht="23.25" thickBot="1" x14ac:dyDescent="0.3">
      <c r="A317" s="198">
        <v>2</v>
      </c>
      <c r="B317" s="191">
        <v>3</v>
      </c>
      <c r="C317" s="191">
        <v>1</v>
      </c>
      <c r="D317" s="191">
        <v>1</v>
      </c>
      <c r="E317" s="191">
        <v>1</v>
      </c>
      <c r="F317" s="187" t="s">
        <v>375</v>
      </c>
      <c r="G317" s="209">
        <v>50000</v>
      </c>
      <c r="H317" s="274"/>
    </row>
    <row r="318" spans="1:8" ht="15.75" thickBot="1" x14ac:dyDescent="0.3">
      <c r="A318" s="291" t="s">
        <v>418</v>
      </c>
      <c r="B318" s="292"/>
      <c r="C318" s="292"/>
      <c r="D318" s="292"/>
      <c r="E318" s="292"/>
      <c r="F318" s="303"/>
      <c r="G318" s="210">
        <v>7038273</v>
      </c>
      <c r="H318" s="212"/>
    </row>
    <row r="319" spans="1:8" ht="15.75" x14ac:dyDescent="0.25">
      <c r="A319" s="172"/>
    </row>
    <row r="320" spans="1:8" ht="15.75" x14ac:dyDescent="0.25">
      <c r="A320" s="172"/>
    </row>
    <row r="321" spans="1:8" ht="41.25" customHeight="1" x14ac:dyDescent="0.25">
      <c r="A321" s="269" t="s">
        <v>485</v>
      </c>
      <c r="B321" s="268"/>
      <c r="C321" s="268"/>
      <c r="D321" s="268"/>
      <c r="E321" s="268"/>
      <c r="F321" s="268"/>
      <c r="G321" s="268"/>
      <c r="H321" s="268"/>
    </row>
    <row r="322" spans="1:8" ht="108.75" customHeight="1" x14ac:dyDescent="0.25">
      <c r="A322" s="270" t="s">
        <v>419</v>
      </c>
      <c r="B322" s="268"/>
      <c r="C322" s="268"/>
      <c r="D322" s="268"/>
      <c r="E322" s="268"/>
      <c r="F322" s="268"/>
      <c r="G322" s="268"/>
      <c r="H322" s="268"/>
    </row>
    <row r="323" spans="1:8" ht="87.75" customHeight="1" x14ac:dyDescent="0.25">
      <c r="A323" s="270" t="s">
        <v>420</v>
      </c>
      <c r="B323" s="268"/>
      <c r="C323" s="268"/>
      <c r="D323" s="268"/>
      <c r="E323" s="268"/>
      <c r="F323" s="268"/>
      <c r="G323" s="268"/>
      <c r="H323" s="268"/>
    </row>
    <row r="324" spans="1:8" ht="31.5" customHeight="1" x14ac:dyDescent="0.25">
      <c r="A324" s="270" t="s">
        <v>486</v>
      </c>
      <c r="B324" s="268"/>
      <c r="C324" s="268"/>
      <c r="D324" s="268"/>
      <c r="E324" s="268"/>
      <c r="F324" s="268"/>
      <c r="G324" s="268"/>
      <c r="H324" s="268"/>
    </row>
    <row r="325" spans="1:8" ht="70.5" customHeight="1" x14ac:dyDescent="0.25">
      <c r="A325" s="270" t="s">
        <v>421</v>
      </c>
      <c r="B325" s="268"/>
      <c r="C325" s="268"/>
      <c r="D325" s="268"/>
      <c r="E325" s="268"/>
      <c r="F325" s="268"/>
      <c r="G325" s="268"/>
      <c r="H325" s="268"/>
    </row>
    <row r="326" spans="1:8" ht="60.75" customHeight="1" x14ac:dyDescent="0.25">
      <c r="A326" s="267" t="s">
        <v>422</v>
      </c>
      <c r="B326" s="268"/>
      <c r="C326" s="268"/>
      <c r="D326" s="268"/>
      <c r="E326" s="268"/>
      <c r="F326" s="268"/>
      <c r="G326" s="268"/>
      <c r="H326" s="268"/>
    </row>
    <row r="327" spans="1:8" x14ac:dyDescent="0.25">
      <c r="A327" s="182"/>
    </row>
    <row r="328" spans="1:8" ht="16.5" thickBot="1" x14ac:dyDescent="0.3">
      <c r="A328" s="161" t="s">
        <v>411</v>
      </c>
    </row>
    <row r="329" spans="1:8" ht="15.75" thickBot="1" x14ac:dyDescent="0.3">
      <c r="A329" s="300" t="s">
        <v>326</v>
      </c>
      <c r="B329" s="301"/>
      <c r="C329" s="301"/>
      <c r="D329" s="301"/>
      <c r="E329" s="304"/>
      <c r="F329" s="205" t="s">
        <v>423</v>
      </c>
      <c r="G329" s="205" t="s">
        <v>424</v>
      </c>
      <c r="H329" s="213" t="s">
        <v>414</v>
      </c>
    </row>
    <row r="330" spans="1:8" ht="225.75" thickBot="1" x14ac:dyDescent="0.3">
      <c r="A330" s="214">
        <v>2</v>
      </c>
      <c r="B330" s="215">
        <v>1</v>
      </c>
      <c r="C330" s="215">
        <v>1</v>
      </c>
      <c r="D330" s="215">
        <v>1</v>
      </c>
      <c r="E330" s="215">
        <v>1</v>
      </c>
      <c r="F330" s="216" t="s">
        <v>329</v>
      </c>
      <c r="G330" s="217">
        <v>2823512</v>
      </c>
      <c r="H330" s="218" t="s">
        <v>425</v>
      </c>
    </row>
    <row r="331" spans="1:8" ht="34.5" thickBot="1" x14ac:dyDescent="0.3">
      <c r="A331" s="220">
        <v>2</v>
      </c>
      <c r="B331" s="221">
        <v>1</v>
      </c>
      <c r="C331" s="221">
        <v>1</v>
      </c>
      <c r="D331" s="221">
        <v>4</v>
      </c>
      <c r="E331" s="222"/>
      <c r="F331" s="223" t="s">
        <v>331</v>
      </c>
      <c r="G331" s="224">
        <v>235293</v>
      </c>
      <c r="H331" s="218" t="s">
        <v>426</v>
      </c>
    </row>
    <row r="332" spans="1:8" ht="34.5" thickBot="1" x14ac:dyDescent="0.3">
      <c r="A332" s="220">
        <v>2</v>
      </c>
      <c r="B332" s="221">
        <v>1</v>
      </c>
      <c r="C332" s="221">
        <v>2</v>
      </c>
      <c r="D332" s="221">
        <v>2</v>
      </c>
      <c r="E332" s="215">
        <v>9</v>
      </c>
      <c r="F332" s="223" t="s">
        <v>335</v>
      </c>
      <c r="G332" s="224">
        <v>102867</v>
      </c>
      <c r="H332" s="218" t="s">
        <v>427</v>
      </c>
    </row>
    <row r="333" spans="1:8" ht="45.75" thickBot="1" x14ac:dyDescent="0.3">
      <c r="A333" s="220">
        <v>2</v>
      </c>
      <c r="B333" s="221">
        <v>1</v>
      </c>
      <c r="C333" s="221">
        <v>5</v>
      </c>
      <c r="D333" s="221">
        <v>1</v>
      </c>
      <c r="E333" s="221">
        <v>1</v>
      </c>
      <c r="F333" s="223" t="s">
        <v>337</v>
      </c>
      <c r="G333" s="224">
        <v>200187</v>
      </c>
      <c r="H333" s="218" t="s">
        <v>428</v>
      </c>
    </row>
    <row r="334" spans="1:8" ht="34.5" thickBot="1" x14ac:dyDescent="0.3">
      <c r="A334" s="220">
        <v>2</v>
      </c>
      <c r="B334" s="221">
        <v>1</v>
      </c>
      <c r="C334" s="221">
        <v>5</v>
      </c>
      <c r="D334" s="221">
        <v>2</v>
      </c>
      <c r="E334" s="222"/>
      <c r="F334" s="223" t="s">
        <v>338</v>
      </c>
      <c r="G334" s="224">
        <v>200470</v>
      </c>
      <c r="H334" s="218" t="s">
        <v>429</v>
      </c>
    </row>
    <row r="335" spans="1:8" ht="34.5" thickBot="1" x14ac:dyDescent="0.3">
      <c r="A335" s="220">
        <v>2</v>
      </c>
      <c r="B335" s="221">
        <v>1</v>
      </c>
      <c r="C335" s="221">
        <v>5</v>
      </c>
      <c r="D335" s="221">
        <v>3</v>
      </c>
      <c r="E335" s="222"/>
      <c r="F335" s="223" t="s">
        <v>339</v>
      </c>
      <c r="G335" s="224">
        <v>33883</v>
      </c>
      <c r="H335" s="218" t="s">
        <v>430</v>
      </c>
    </row>
    <row r="336" spans="1:8" ht="23.25" thickBot="1" x14ac:dyDescent="0.3">
      <c r="A336" s="220">
        <v>2</v>
      </c>
      <c r="B336" s="221">
        <v>2</v>
      </c>
      <c r="C336" s="221">
        <v>2</v>
      </c>
      <c r="D336" s="221">
        <v>2</v>
      </c>
      <c r="E336" s="215">
        <v>1</v>
      </c>
      <c r="F336" s="223" t="s">
        <v>417</v>
      </c>
      <c r="G336" s="225">
        <v>10794421</v>
      </c>
      <c r="H336" s="218" t="s">
        <v>431</v>
      </c>
    </row>
    <row r="337" spans="1:8" ht="23.25" thickBot="1" x14ac:dyDescent="0.3">
      <c r="A337" s="226">
        <v>2</v>
      </c>
      <c r="B337" s="227">
        <v>2</v>
      </c>
      <c r="C337" s="227">
        <v>8</v>
      </c>
      <c r="D337" s="227">
        <v>7</v>
      </c>
      <c r="E337" s="215">
        <v>6</v>
      </c>
      <c r="F337" s="223" t="s">
        <v>372</v>
      </c>
      <c r="G337" s="225">
        <v>49820413</v>
      </c>
      <c r="H337" s="219"/>
    </row>
    <row r="338" spans="1:8" ht="23.25" thickBot="1" x14ac:dyDescent="0.3">
      <c r="A338" s="220">
        <v>2</v>
      </c>
      <c r="B338" s="221">
        <v>3</v>
      </c>
      <c r="C338" s="221">
        <v>1</v>
      </c>
      <c r="D338" s="221">
        <v>1</v>
      </c>
      <c r="E338" s="215">
        <v>1</v>
      </c>
      <c r="F338" s="223" t="s">
        <v>432</v>
      </c>
      <c r="G338" s="225">
        <v>2491025</v>
      </c>
      <c r="H338" s="219"/>
    </row>
    <row r="339" spans="1:8" ht="15.75" thickBot="1" x14ac:dyDescent="0.3">
      <c r="A339" s="220">
        <v>2</v>
      </c>
      <c r="B339" s="221">
        <v>3</v>
      </c>
      <c r="C339" s="221">
        <v>1</v>
      </c>
      <c r="D339" s="221">
        <v>3</v>
      </c>
      <c r="E339" s="215">
        <v>2</v>
      </c>
      <c r="F339" s="223" t="s">
        <v>433</v>
      </c>
      <c r="G339" s="228">
        <v>19928168</v>
      </c>
      <c r="H339" s="219"/>
    </row>
    <row r="340" spans="1:8" ht="15.75" thickBot="1" x14ac:dyDescent="0.3">
      <c r="A340" s="291" t="s">
        <v>409</v>
      </c>
      <c r="B340" s="292"/>
      <c r="C340" s="292"/>
      <c r="D340" s="292"/>
      <c r="E340" s="292"/>
      <c r="F340" s="303"/>
      <c r="G340" s="229">
        <v>86630239</v>
      </c>
      <c r="H340" s="211"/>
    </row>
    <row r="341" spans="1:8" ht="15.75" x14ac:dyDescent="0.25">
      <c r="A341" s="172"/>
    </row>
    <row r="342" spans="1:8" x14ac:dyDescent="0.25">
      <c r="A342" s="269" t="s">
        <v>487</v>
      </c>
      <c r="B342" s="268"/>
      <c r="C342" s="268"/>
      <c r="D342" s="268"/>
      <c r="E342" s="268"/>
      <c r="F342" s="268"/>
      <c r="G342" s="268"/>
      <c r="H342" s="268"/>
    </row>
    <row r="343" spans="1:8" ht="57" customHeight="1" x14ac:dyDescent="0.25">
      <c r="A343" s="270" t="s">
        <v>434</v>
      </c>
      <c r="B343" s="268"/>
      <c r="C343" s="268"/>
      <c r="D343" s="268"/>
      <c r="E343" s="268"/>
      <c r="F343" s="268"/>
      <c r="G343" s="268"/>
      <c r="H343" s="268"/>
    </row>
    <row r="344" spans="1:8" ht="75.75" customHeight="1" x14ac:dyDescent="0.25">
      <c r="A344" s="270" t="s">
        <v>488</v>
      </c>
      <c r="B344" s="268"/>
      <c r="C344" s="268"/>
      <c r="D344" s="268"/>
      <c r="E344" s="268"/>
      <c r="F344" s="268"/>
      <c r="G344" s="268"/>
      <c r="H344" s="268"/>
    </row>
    <row r="345" spans="1:8" ht="15.75" x14ac:dyDescent="0.25">
      <c r="A345" s="171"/>
    </row>
    <row r="346" spans="1:8" ht="70.5" customHeight="1" x14ac:dyDescent="0.25">
      <c r="A346" s="270" t="s">
        <v>435</v>
      </c>
      <c r="B346" s="268"/>
      <c r="C346" s="268"/>
      <c r="D346" s="268"/>
      <c r="E346" s="268"/>
      <c r="F346" s="268"/>
      <c r="G346" s="268"/>
      <c r="H346" s="268"/>
    </row>
    <row r="347" spans="1:8" ht="15.75" x14ac:dyDescent="0.25">
      <c r="A347" s="169"/>
    </row>
    <row r="348" spans="1:8" ht="34.5" customHeight="1" x14ac:dyDescent="0.25">
      <c r="A348" s="267" t="s">
        <v>436</v>
      </c>
      <c r="B348" s="268"/>
      <c r="C348" s="268"/>
      <c r="D348" s="268"/>
      <c r="E348" s="268"/>
      <c r="F348" s="268"/>
      <c r="G348" s="268"/>
      <c r="H348" s="268"/>
    </row>
    <row r="349" spans="1:8" x14ac:dyDescent="0.25">
      <c r="A349" s="182"/>
    </row>
    <row r="350" spans="1:8" ht="15.75" thickBot="1" x14ac:dyDescent="0.3">
      <c r="A350" s="230" t="s">
        <v>411</v>
      </c>
    </row>
    <row r="351" spans="1:8" ht="15.75" thickBot="1" x14ac:dyDescent="0.3">
      <c r="A351" s="305" t="s">
        <v>437</v>
      </c>
      <c r="B351" s="306"/>
      <c r="C351" s="306"/>
      <c r="D351" s="306"/>
      <c r="E351" s="306"/>
      <c r="F351" s="306"/>
      <c r="G351" s="307"/>
      <c r="H351" s="275" t="s">
        <v>438</v>
      </c>
    </row>
    <row r="352" spans="1:8" ht="15.75" thickBot="1" x14ac:dyDescent="0.3">
      <c r="A352" s="308" t="s">
        <v>412</v>
      </c>
      <c r="B352" s="309"/>
      <c r="C352" s="309"/>
      <c r="D352" s="309"/>
      <c r="E352" s="310"/>
      <c r="F352" s="221" t="s">
        <v>439</v>
      </c>
      <c r="G352" s="223" t="s">
        <v>424</v>
      </c>
      <c r="H352" s="276"/>
    </row>
    <row r="353" spans="1:8" ht="15.75" customHeight="1" thickBot="1" x14ac:dyDescent="0.3">
      <c r="A353" s="214">
        <v>2</v>
      </c>
      <c r="B353" s="215">
        <v>1</v>
      </c>
      <c r="C353" s="215">
        <v>1</v>
      </c>
      <c r="D353" s="215">
        <v>1</v>
      </c>
      <c r="E353" s="215">
        <v>1</v>
      </c>
      <c r="F353" s="231" t="s">
        <v>329</v>
      </c>
      <c r="G353" s="224">
        <v>7218978</v>
      </c>
      <c r="H353" s="265" t="s">
        <v>492</v>
      </c>
    </row>
    <row r="354" spans="1:8" ht="15.75" thickBot="1" x14ac:dyDescent="0.3">
      <c r="A354" s="214">
        <v>2</v>
      </c>
      <c r="B354" s="215">
        <v>1</v>
      </c>
      <c r="C354" s="215">
        <v>1</v>
      </c>
      <c r="D354" s="215">
        <v>4</v>
      </c>
      <c r="E354" s="222"/>
      <c r="F354" s="231" t="s">
        <v>331</v>
      </c>
      <c r="G354" s="224">
        <v>601582</v>
      </c>
      <c r="H354" s="266"/>
    </row>
    <row r="355" spans="1:8" ht="15.75" thickBot="1" x14ac:dyDescent="0.3">
      <c r="A355" s="214">
        <v>2</v>
      </c>
      <c r="B355" s="215">
        <v>1</v>
      </c>
      <c r="C355" s="215">
        <v>2</v>
      </c>
      <c r="D355" s="215">
        <v>2</v>
      </c>
      <c r="E355" s="215">
        <v>9</v>
      </c>
      <c r="F355" s="231" t="s">
        <v>335</v>
      </c>
      <c r="G355" s="224">
        <v>234278</v>
      </c>
      <c r="H355" s="266"/>
    </row>
    <row r="356" spans="1:8" ht="23.25" thickBot="1" x14ac:dyDescent="0.3">
      <c r="A356" s="214">
        <v>2</v>
      </c>
      <c r="B356" s="215">
        <v>1</v>
      </c>
      <c r="C356" s="215">
        <v>5</v>
      </c>
      <c r="D356" s="215">
        <v>1</v>
      </c>
      <c r="E356" s="215">
        <v>1</v>
      </c>
      <c r="F356" s="231" t="s">
        <v>337</v>
      </c>
      <c r="G356" s="224">
        <v>511825</v>
      </c>
      <c r="H356" s="266"/>
    </row>
    <row r="357" spans="1:8" ht="23.25" thickBot="1" x14ac:dyDescent="0.3">
      <c r="A357" s="214">
        <v>2</v>
      </c>
      <c r="B357" s="215">
        <v>1</v>
      </c>
      <c r="C357" s="215">
        <v>5</v>
      </c>
      <c r="D357" s="215">
        <v>2</v>
      </c>
      <c r="E357" s="222"/>
      <c r="F357" s="231" t="s">
        <v>338</v>
      </c>
      <c r="G357" s="224">
        <v>512548</v>
      </c>
      <c r="H357" s="266"/>
    </row>
    <row r="358" spans="1:8" ht="23.25" thickBot="1" x14ac:dyDescent="0.3">
      <c r="A358" s="214">
        <v>2</v>
      </c>
      <c r="B358" s="215">
        <v>1</v>
      </c>
      <c r="C358" s="215">
        <v>5</v>
      </c>
      <c r="D358" s="215">
        <v>3</v>
      </c>
      <c r="E358" s="222"/>
      <c r="F358" s="231" t="s">
        <v>339</v>
      </c>
      <c r="G358" s="224">
        <v>86628</v>
      </c>
      <c r="H358" s="266"/>
    </row>
    <row r="359" spans="1:8" ht="23.25" thickBot="1" x14ac:dyDescent="0.3">
      <c r="A359" s="214">
        <v>2</v>
      </c>
      <c r="B359" s="215">
        <v>2</v>
      </c>
      <c r="C359" s="215">
        <v>1</v>
      </c>
      <c r="D359" s="215">
        <v>2</v>
      </c>
      <c r="E359" s="222"/>
      <c r="F359" s="231" t="s">
        <v>340</v>
      </c>
      <c r="G359" s="224">
        <v>7500</v>
      </c>
      <c r="H359" s="266"/>
    </row>
    <row r="360" spans="1:8" ht="15.75" thickBot="1" x14ac:dyDescent="0.3">
      <c r="A360" s="214">
        <v>2</v>
      </c>
      <c r="B360" s="215">
        <v>2</v>
      </c>
      <c r="C360" s="215">
        <v>1</v>
      </c>
      <c r="D360" s="215">
        <v>3</v>
      </c>
      <c r="E360" s="222"/>
      <c r="F360" s="231" t="s">
        <v>341</v>
      </c>
      <c r="G360" s="224">
        <v>650000</v>
      </c>
      <c r="H360" s="266"/>
    </row>
    <row r="361" spans="1:8" ht="45.75" customHeight="1" thickBot="1" x14ac:dyDescent="0.3">
      <c r="A361" s="214">
        <v>2</v>
      </c>
      <c r="B361" s="215">
        <v>2</v>
      </c>
      <c r="C361" s="215">
        <v>2</v>
      </c>
      <c r="D361" s="215">
        <v>1</v>
      </c>
      <c r="E361" s="215">
        <v>0.01</v>
      </c>
      <c r="F361" s="231" t="s">
        <v>416</v>
      </c>
      <c r="G361" s="224">
        <v>25000</v>
      </c>
      <c r="H361" s="266"/>
    </row>
    <row r="362" spans="1:8" ht="45.75" customHeight="1" thickBot="1" x14ac:dyDescent="0.3">
      <c r="A362" s="214">
        <v>2</v>
      </c>
      <c r="B362" s="215">
        <v>2</v>
      </c>
      <c r="C362" s="215">
        <v>2</v>
      </c>
      <c r="D362" s="215">
        <v>2</v>
      </c>
      <c r="E362" s="215">
        <v>0.01</v>
      </c>
      <c r="F362" s="231" t="s">
        <v>417</v>
      </c>
      <c r="G362" s="224">
        <v>162500</v>
      </c>
      <c r="H362" s="266"/>
    </row>
    <row r="363" spans="1:8" ht="84" customHeight="1" thickBot="1" x14ac:dyDescent="0.3">
      <c r="A363" s="214">
        <v>2</v>
      </c>
      <c r="B363" s="215">
        <v>2</v>
      </c>
      <c r="C363" s="215">
        <v>3</v>
      </c>
      <c r="D363" s="215">
        <v>1</v>
      </c>
      <c r="E363" s="222"/>
      <c r="F363" s="231" t="s">
        <v>347</v>
      </c>
      <c r="G363" s="224">
        <v>2133000</v>
      </c>
      <c r="H363" s="266"/>
    </row>
    <row r="364" spans="1:8" ht="78" customHeight="1" thickBot="1" x14ac:dyDescent="0.3">
      <c r="A364" s="214">
        <v>2</v>
      </c>
      <c r="B364" s="215">
        <v>2</v>
      </c>
      <c r="C364" s="215">
        <v>3</v>
      </c>
      <c r="D364" s="215">
        <v>2</v>
      </c>
      <c r="E364" s="222"/>
      <c r="F364" s="231" t="s">
        <v>440</v>
      </c>
      <c r="G364" s="224">
        <v>205000</v>
      </c>
      <c r="H364" s="266"/>
    </row>
    <row r="365" spans="1:8" ht="15.75" thickBot="1" x14ac:dyDescent="0.3">
      <c r="A365" s="214">
        <v>2</v>
      </c>
      <c r="B365" s="215">
        <v>2</v>
      </c>
      <c r="C365" s="215">
        <v>4</v>
      </c>
      <c r="D365" s="215">
        <v>4</v>
      </c>
      <c r="E365" s="222"/>
      <c r="F365" s="231" t="s">
        <v>349</v>
      </c>
      <c r="G365" s="224">
        <v>20000</v>
      </c>
      <c r="H365" s="266"/>
    </row>
    <row r="366" spans="1:8" ht="15.75" thickBot="1" x14ac:dyDescent="0.3">
      <c r="A366" s="214">
        <v>2</v>
      </c>
      <c r="B366" s="215">
        <v>2</v>
      </c>
      <c r="C366" s="215">
        <v>6</v>
      </c>
      <c r="D366" s="215">
        <v>9</v>
      </c>
      <c r="E366" s="222"/>
      <c r="F366" s="231" t="s">
        <v>355</v>
      </c>
      <c r="G366" s="224">
        <v>8000</v>
      </c>
      <c r="H366" s="266"/>
    </row>
    <row r="367" spans="1:8" ht="68.25" customHeight="1" thickBot="1" x14ac:dyDescent="0.3">
      <c r="A367" s="214">
        <v>2</v>
      </c>
      <c r="B367" s="215">
        <v>2</v>
      </c>
      <c r="C367" s="215">
        <v>7</v>
      </c>
      <c r="D367" s="215">
        <v>2</v>
      </c>
      <c r="E367" s="215">
        <v>6</v>
      </c>
      <c r="F367" s="231" t="s">
        <v>362</v>
      </c>
      <c r="G367" s="224">
        <v>300000</v>
      </c>
      <c r="H367" s="266"/>
    </row>
    <row r="368" spans="1:8" ht="23.25" customHeight="1" thickBot="1" x14ac:dyDescent="0.3">
      <c r="A368" s="214">
        <v>2</v>
      </c>
      <c r="B368" s="215">
        <v>2</v>
      </c>
      <c r="C368" s="215">
        <v>8</v>
      </c>
      <c r="D368" s="215">
        <v>6</v>
      </c>
      <c r="E368" s="215">
        <v>1</v>
      </c>
      <c r="F368" s="231" t="s">
        <v>368</v>
      </c>
      <c r="G368" s="224">
        <v>75000</v>
      </c>
      <c r="H368" s="266"/>
    </row>
    <row r="369" spans="1:8" ht="23.25" customHeight="1" thickBot="1" x14ac:dyDescent="0.3">
      <c r="A369" s="214">
        <v>2</v>
      </c>
      <c r="B369" s="215">
        <v>2</v>
      </c>
      <c r="C369" s="215">
        <v>8</v>
      </c>
      <c r="D369" s="215">
        <v>7</v>
      </c>
      <c r="E369" s="215">
        <v>4</v>
      </c>
      <c r="F369" s="231" t="s">
        <v>370</v>
      </c>
      <c r="G369" s="224">
        <v>3800000</v>
      </c>
      <c r="H369" s="266"/>
    </row>
    <row r="370" spans="1:8" ht="34.5" customHeight="1" thickBot="1" x14ac:dyDescent="0.3">
      <c r="A370" s="214">
        <v>2</v>
      </c>
      <c r="B370" s="215">
        <v>3</v>
      </c>
      <c r="C370" s="215">
        <v>1</v>
      </c>
      <c r="D370" s="215">
        <v>1</v>
      </c>
      <c r="E370" s="215">
        <v>1</v>
      </c>
      <c r="F370" s="231" t="s">
        <v>375</v>
      </c>
      <c r="G370" s="224">
        <v>400000</v>
      </c>
      <c r="H370" s="266"/>
    </row>
    <row r="371" spans="1:8" ht="23.25" customHeight="1" thickBot="1" x14ac:dyDescent="0.3">
      <c r="A371" s="214">
        <v>2</v>
      </c>
      <c r="B371" s="215">
        <v>3</v>
      </c>
      <c r="C371" s="215">
        <v>3</v>
      </c>
      <c r="D371" s="215">
        <v>1</v>
      </c>
      <c r="E371" s="215">
        <v>1</v>
      </c>
      <c r="F371" s="231" t="s">
        <v>380</v>
      </c>
      <c r="G371" s="224">
        <v>56250</v>
      </c>
      <c r="H371" s="266"/>
    </row>
    <row r="372" spans="1:8" ht="23.25" customHeight="1" thickBot="1" x14ac:dyDescent="0.3">
      <c r="A372" s="214">
        <v>2</v>
      </c>
      <c r="B372" s="215">
        <v>3</v>
      </c>
      <c r="C372" s="215">
        <v>3</v>
      </c>
      <c r="D372" s="215">
        <v>2</v>
      </c>
      <c r="E372" s="215">
        <v>1</v>
      </c>
      <c r="F372" s="231" t="s">
        <v>381</v>
      </c>
      <c r="G372" s="224">
        <v>45000</v>
      </c>
      <c r="H372" s="266"/>
    </row>
    <row r="373" spans="1:8" ht="23.25" customHeight="1" thickBot="1" x14ac:dyDescent="0.3">
      <c r="A373" s="214">
        <v>2</v>
      </c>
      <c r="B373" s="215">
        <v>3</v>
      </c>
      <c r="C373" s="215">
        <v>3</v>
      </c>
      <c r="D373" s="215">
        <v>3</v>
      </c>
      <c r="E373" s="215">
        <v>1</v>
      </c>
      <c r="F373" s="231" t="s">
        <v>382</v>
      </c>
      <c r="G373" s="224">
        <v>40000</v>
      </c>
      <c r="H373" s="266"/>
    </row>
    <row r="374" spans="1:8" ht="23.25" customHeight="1" thickBot="1" x14ac:dyDescent="0.3">
      <c r="A374" s="214">
        <v>2</v>
      </c>
      <c r="B374" s="215">
        <v>3</v>
      </c>
      <c r="C374" s="215">
        <v>5</v>
      </c>
      <c r="D374" s="215">
        <v>3</v>
      </c>
      <c r="E374" s="222"/>
      <c r="F374" s="231" t="s">
        <v>385</v>
      </c>
      <c r="G374" s="224">
        <v>200000</v>
      </c>
      <c r="H374" s="266"/>
    </row>
    <row r="375" spans="1:8" ht="15.75" thickBot="1" x14ac:dyDescent="0.3">
      <c r="A375" s="214">
        <v>2</v>
      </c>
      <c r="B375" s="215">
        <v>3</v>
      </c>
      <c r="C375" s="215">
        <v>7</v>
      </c>
      <c r="D375" s="215">
        <v>1</v>
      </c>
      <c r="E375" s="215">
        <v>2</v>
      </c>
      <c r="F375" s="231" t="s">
        <v>393</v>
      </c>
      <c r="G375" s="224">
        <v>1176000</v>
      </c>
      <c r="H375" s="266"/>
    </row>
    <row r="376" spans="1:8" ht="15.75" thickBot="1" x14ac:dyDescent="0.3">
      <c r="A376" s="233">
        <v>2</v>
      </c>
      <c r="B376" s="234">
        <v>3</v>
      </c>
      <c r="C376" s="234">
        <v>7</v>
      </c>
      <c r="D376" s="234">
        <v>1</v>
      </c>
      <c r="E376" s="234">
        <v>6</v>
      </c>
      <c r="F376" s="208" t="s">
        <v>394</v>
      </c>
      <c r="G376" s="235">
        <v>2400</v>
      </c>
      <c r="H376" s="266"/>
    </row>
    <row r="377" spans="1:8" ht="15.75" thickBot="1" x14ac:dyDescent="0.3">
      <c r="A377" s="291" t="s">
        <v>418</v>
      </c>
      <c r="B377" s="292"/>
      <c r="C377" s="292"/>
      <c r="D377" s="292"/>
      <c r="E377" s="292"/>
      <c r="F377" s="293"/>
      <c r="G377" s="229">
        <v>18471489</v>
      </c>
      <c r="H377" s="232"/>
    </row>
    <row r="378" spans="1:8" ht="15.75" thickBot="1" x14ac:dyDescent="0.3">
      <c r="A378" s="294" t="s">
        <v>441</v>
      </c>
      <c r="B378" s="295"/>
      <c r="C378" s="295"/>
      <c r="D378" s="295"/>
      <c r="E378" s="295"/>
      <c r="F378" s="296"/>
      <c r="G378" s="236">
        <v>138939869</v>
      </c>
      <c r="H378" s="237"/>
    </row>
    <row r="379" spans="1:8" x14ac:dyDescent="0.25">
      <c r="A379" s="181"/>
    </row>
    <row r="380" spans="1:8" ht="15.75" x14ac:dyDescent="0.25">
      <c r="A380" s="171"/>
    </row>
  </sheetData>
  <mergeCells count="109">
    <mergeCell ref="A41:G41"/>
    <mergeCell ref="A43:G43"/>
    <mergeCell ref="A45:G45"/>
    <mergeCell ref="A46:G46"/>
    <mergeCell ref="A47:G47"/>
    <mergeCell ref="A48:G48"/>
    <mergeCell ref="A377:F377"/>
    <mergeCell ref="A378:F378"/>
    <mergeCell ref="A5:G5"/>
    <mergeCell ref="A7:G7"/>
    <mergeCell ref="A8:G8"/>
    <mergeCell ref="A11:G11"/>
    <mergeCell ref="A15:G15"/>
    <mergeCell ref="A38:G38"/>
    <mergeCell ref="A306:E306"/>
    <mergeCell ref="A318:F318"/>
    <mergeCell ref="A329:E329"/>
    <mergeCell ref="A340:F340"/>
    <mergeCell ref="A351:G351"/>
    <mergeCell ref="A352:E352"/>
    <mergeCell ref="A324:H324"/>
    <mergeCell ref="A325:H325"/>
    <mergeCell ref="A212:E212"/>
    <mergeCell ref="A293:F293"/>
    <mergeCell ref="A58:G58"/>
    <mergeCell ref="A60:G60"/>
    <mergeCell ref="A62:G62"/>
    <mergeCell ref="A63:G63"/>
    <mergeCell ref="A65:G65"/>
    <mergeCell ref="A67:G67"/>
    <mergeCell ref="A49:G49"/>
    <mergeCell ref="A50:G50"/>
    <mergeCell ref="A51:G51"/>
    <mergeCell ref="A53:G53"/>
    <mergeCell ref="A54:G54"/>
    <mergeCell ref="A56:G56"/>
    <mergeCell ref="A78:G78"/>
    <mergeCell ref="A79:G79"/>
    <mergeCell ref="A80:G80"/>
    <mergeCell ref="A81:G81"/>
    <mergeCell ref="A82:G82"/>
    <mergeCell ref="A83:G83"/>
    <mergeCell ref="A69:G69"/>
    <mergeCell ref="A71:G71"/>
    <mergeCell ref="A73:G73"/>
    <mergeCell ref="A75:G75"/>
    <mergeCell ref="A76:G76"/>
    <mergeCell ref="A77:G77"/>
    <mergeCell ref="A173:G173"/>
    <mergeCell ref="A172:G172"/>
    <mergeCell ref="A174:G174"/>
    <mergeCell ref="A175:G175"/>
    <mergeCell ref="A84:G84"/>
    <mergeCell ref="A85:G85"/>
    <mergeCell ref="A86:G86"/>
    <mergeCell ref="A87:G87"/>
    <mergeCell ref="A88:G88"/>
    <mergeCell ref="A90:G90"/>
    <mergeCell ref="A182:G182"/>
    <mergeCell ref="A183:G183"/>
    <mergeCell ref="A184:G184"/>
    <mergeCell ref="A185:G185"/>
    <mergeCell ref="A186:G186"/>
    <mergeCell ref="A187:G187"/>
    <mergeCell ref="A176:G176"/>
    <mergeCell ref="A177:G177"/>
    <mergeCell ref="A178:G178"/>
    <mergeCell ref="A179:G179"/>
    <mergeCell ref="A180:G180"/>
    <mergeCell ref="A181:G181"/>
    <mergeCell ref="A40:G40"/>
    <mergeCell ref="A42:G42"/>
    <mergeCell ref="A44:G44"/>
    <mergeCell ref="A148:F148"/>
    <mergeCell ref="A296:G296"/>
    <mergeCell ref="A298:G298"/>
    <mergeCell ref="A202:G202"/>
    <mergeCell ref="A203:G203"/>
    <mergeCell ref="A204:G204"/>
    <mergeCell ref="A206:G206"/>
    <mergeCell ref="A208:G208"/>
    <mergeCell ref="A210:G210"/>
    <mergeCell ref="A194:G194"/>
    <mergeCell ref="A195:G195"/>
    <mergeCell ref="A197:G197"/>
    <mergeCell ref="A199:G199"/>
    <mergeCell ref="A200:G200"/>
    <mergeCell ref="A201:G201"/>
    <mergeCell ref="A188:G188"/>
    <mergeCell ref="A189:G189"/>
    <mergeCell ref="A190:G190"/>
    <mergeCell ref="A191:G191"/>
    <mergeCell ref="A192:G192"/>
    <mergeCell ref="A193:G193"/>
    <mergeCell ref="H353:H376"/>
    <mergeCell ref="A326:H326"/>
    <mergeCell ref="A342:H342"/>
    <mergeCell ref="A343:H343"/>
    <mergeCell ref="A344:H344"/>
    <mergeCell ref="A346:H346"/>
    <mergeCell ref="A348:H348"/>
    <mergeCell ref="A300:G300"/>
    <mergeCell ref="A302:G302"/>
    <mergeCell ref="A304:F304"/>
    <mergeCell ref="A321:H321"/>
    <mergeCell ref="A322:H322"/>
    <mergeCell ref="A323:H323"/>
    <mergeCell ref="H307:H317"/>
    <mergeCell ref="H351:H35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5130" r:id="rId4">
          <objectPr defaultSize="0" autoPict="0" r:id="rId5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7</xdr:col>
                <xdr:colOff>304800</xdr:colOff>
                <xdr:row>166</xdr:row>
                <xdr:rowOff>190500</xdr:rowOff>
              </to>
            </anchor>
          </objectPr>
        </oleObject>
      </mc:Choice>
      <mc:Fallback>
        <oleObject progId="PowerPoint.Slide.12" shapeId="5130" r:id="rId4"/>
      </mc:Fallback>
    </mc:AlternateContent>
    <mc:AlternateContent xmlns:mc="http://schemas.openxmlformats.org/markup-compatibility/2006">
      <mc:Choice Requires="x14">
        <oleObject progId="PowerPoint.Slide.12" shapeId="5129" r:id="rId6">
          <objectPr defaultSize="0" autoPict="0" r:id="rId7">
            <anchor moveWithCells="1" sizeWithCells="1">
              <from>
                <xdr:col>0</xdr:col>
                <xdr:colOff>142875</xdr:colOff>
                <xdr:row>170</xdr:row>
                <xdr:rowOff>19050</xdr:rowOff>
              </from>
              <to>
                <xdr:col>6</xdr:col>
                <xdr:colOff>2238375</xdr:colOff>
                <xdr:row>171</xdr:row>
                <xdr:rowOff>952500</xdr:rowOff>
              </to>
            </anchor>
          </objectPr>
        </oleObject>
      </mc:Choice>
      <mc:Fallback>
        <oleObject progId="PowerPoint.Slide.12" shapeId="5129" r:id="rId6"/>
      </mc:Fallback>
    </mc:AlternateContent>
    <mc:AlternateContent xmlns:mc="http://schemas.openxmlformats.org/markup-compatibility/2006">
      <mc:Choice Requires="x14">
        <oleObject progId="AcroExch.Document.DC" shapeId="5131" r:id="rId8">
          <objectPr defaultSize="0" autoPict="0" r:id="rId9">
            <anchor moveWithCells="1" sizeWithCells="1">
              <from>
                <xdr:col>0</xdr:col>
                <xdr:colOff>0</xdr:colOff>
                <xdr:row>135</xdr:row>
                <xdr:rowOff>19050</xdr:rowOff>
              </from>
              <to>
                <xdr:col>6</xdr:col>
                <xdr:colOff>2105025</xdr:colOff>
                <xdr:row>145</xdr:row>
                <xdr:rowOff>47625</xdr:rowOff>
              </to>
            </anchor>
          </objectPr>
        </oleObject>
      </mc:Choice>
      <mc:Fallback>
        <oleObject progId="AcroExch.Document.DC" shapeId="5131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1DD4-FC6E-4618-A896-61D79C356A10}">
  <sheetPr>
    <pageSetUpPr fitToPage="1"/>
  </sheetPr>
  <dimension ref="A1:Z42"/>
  <sheetViews>
    <sheetView topLeftCell="A22" workbookViewId="0">
      <selection activeCell="D39" sqref="D39"/>
    </sheetView>
  </sheetViews>
  <sheetFormatPr baseColWidth="10" defaultColWidth="11.42578125" defaultRowHeight="15" x14ac:dyDescent="0.25"/>
  <cols>
    <col min="2" max="2" width="14.28515625" bestFit="1" customWidth="1"/>
    <col min="4" max="4" width="7" customWidth="1"/>
    <col min="5" max="5" width="17.7109375" customWidth="1"/>
    <col min="6" max="6" width="13.28515625" bestFit="1" customWidth="1"/>
    <col min="7" max="7" width="14.28515625" bestFit="1" customWidth="1"/>
    <col min="8" max="8" width="13.28515625" customWidth="1"/>
    <col min="9" max="9" width="14.140625" bestFit="1" customWidth="1"/>
    <col min="10" max="10" width="6" customWidth="1"/>
    <col min="11" max="11" width="1.85546875" customWidth="1"/>
    <col min="12" max="12" width="3" customWidth="1"/>
    <col min="13" max="13" width="2.7109375" customWidth="1"/>
    <col min="14" max="14" width="7.140625" customWidth="1"/>
    <col min="15" max="15" width="5.85546875" customWidth="1"/>
    <col min="16" max="16" width="13.140625" bestFit="1" customWidth="1"/>
    <col min="18" max="18" width="2.85546875" customWidth="1"/>
    <col min="19" max="19" width="13.140625" bestFit="1" customWidth="1"/>
    <col min="20" max="20" width="14" customWidth="1"/>
    <col min="21" max="21" width="0.42578125" customWidth="1"/>
    <col min="23" max="23" width="14.42578125" customWidth="1"/>
    <col min="24" max="24" width="15.5703125" customWidth="1"/>
    <col min="25" max="25" width="14" bestFit="1" customWidth="1"/>
    <col min="26" max="26" width="16.28515625" customWidth="1"/>
  </cols>
  <sheetData>
    <row r="1" spans="1:23" ht="15.75" thickBot="1" x14ac:dyDescent="0.3">
      <c r="A1" s="381"/>
      <c r="B1" s="382"/>
      <c r="C1" s="383"/>
      <c r="D1" s="390" t="s">
        <v>0</v>
      </c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2"/>
    </row>
    <row r="2" spans="1:23" ht="9" customHeight="1" x14ac:dyDescent="0.25">
      <c r="A2" s="384"/>
      <c r="B2" s="385"/>
      <c r="C2" s="386"/>
      <c r="D2" s="393" t="s">
        <v>1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5"/>
    </row>
    <row r="3" spans="1:23" ht="6" customHeight="1" x14ac:dyDescent="0.25">
      <c r="A3" s="384"/>
      <c r="B3" s="385"/>
      <c r="C3" s="386"/>
      <c r="D3" s="396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8"/>
    </row>
    <row r="4" spans="1:23" ht="0.75" customHeight="1" x14ac:dyDescent="0.25">
      <c r="A4" s="384"/>
      <c r="B4" s="385"/>
      <c r="C4" s="386"/>
      <c r="D4" s="396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8"/>
    </row>
    <row r="5" spans="1:23" ht="11.25" customHeight="1" x14ac:dyDescent="0.25">
      <c r="A5" s="384"/>
      <c r="B5" s="385"/>
      <c r="C5" s="386"/>
      <c r="D5" s="399" t="s">
        <v>2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1:23" ht="2.25" customHeight="1" x14ac:dyDescent="0.25">
      <c r="A6" s="384"/>
      <c r="B6" s="385"/>
      <c r="C6" s="386"/>
      <c r="D6" s="399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1"/>
    </row>
    <row r="7" spans="1:23" ht="8.25" customHeight="1" thickBot="1" x14ac:dyDescent="0.3">
      <c r="A7" s="387"/>
      <c r="B7" s="388"/>
      <c r="C7" s="389"/>
      <c r="D7" s="399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1"/>
    </row>
    <row r="8" spans="1:23" ht="5.25" customHeight="1" x14ac:dyDescent="0.25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18"/>
      <c r="P8" s="19"/>
      <c r="Q8" s="20"/>
      <c r="R8" s="20"/>
      <c r="S8" s="21"/>
      <c r="T8" s="21"/>
      <c r="U8" s="20"/>
      <c r="V8" s="20"/>
      <c r="W8" s="22"/>
    </row>
    <row r="9" spans="1:23" x14ac:dyDescent="0.25">
      <c r="A9" s="377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5.25" customHeight="1" x14ac:dyDescent="0.25">
      <c r="A10" s="23"/>
      <c r="B10" s="24"/>
      <c r="C10" s="25"/>
      <c r="D10" s="25"/>
      <c r="E10" s="25"/>
      <c r="F10" s="26"/>
      <c r="G10" s="26"/>
      <c r="H10" s="26"/>
      <c r="I10" s="27"/>
      <c r="J10" s="25"/>
      <c r="K10" s="25"/>
      <c r="L10" s="25"/>
      <c r="M10" s="28"/>
      <c r="N10" s="28"/>
      <c r="O10" s="18"/>
      <c r="P10" s="19"/>
      <c r="Q10" s="20"/>
      <c r="R10" s="20"/>
      <c r="S10" s="21"/>
      <c r="T10" s="21"/>
      <c r="U10" s="20"/>
      <c r="V10" s="20"/>
      <c r="W10" s="22"/>
    </row>
    <row r="11" spans="1:23" ht="9" customHeight="1" x14ac:dyDescent="0.25">
      <c r="A11" s="345" t="s">
        <v>3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7"/>
    </row>
    <row r="12" spans="1:23" ht="11.25" customHeight="1" x14ac:dyDescent="0.25">
      <c r="A12" s="345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7"/>
    </row>
    <row r="13" spans="1:23" ht="5.25" customHeight="1" x14ac:dyDescent="0.25">
      <c r="A13" s="29"/>
      <c r="B13" s="30"/>
      <c r="C13" s="31"/>
      <c r="D13" s="31"/>
      <c r="E13" s="31"/>
      <c r="F13" s="32"/>
      <c r="G13" s="32"/>
      <c r="H13" s="32"/>
      <c r="I13" s="33"/>
      <c r="J13" s="20"/>
      <c r="K13" s="20"/>
      <c r="L13" s="20"/>
      <c r="M13" s="34"/>
      <c r="N13" s="35"/>
      <c r="O13" s="18"/>
      <c r="P13" s="19"/>
      <c r="Q13" s="20"/>
      <c r="R13" s="20"/>
      <c r="S13" s="21"/>
      <c r="T13" s="21"/>
      <c r="U13" s="20"/>
      <c r="V13" s="20"/>
      <c r="W13" s="22"/>
    </row>
    <row r="14" spans="1:23" hidden="1" x14ac:dyDescent="0.25">
      <c r="A14" s="404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6"/>
    </row>
    <row r="15" spans="1:23" ht="4.5" customHeight="1" x14ac:dyDescent="0.25">
      <c r="A15" s="29"/>
      <c r="B15" s="30"/>
      <c r="C15" s="31"/>
      <c r="D15" s="31"/>
      <c r="E15" s="31"/>
      <c r="F15" s="32"/>
      <c r="G15" s="32"/>
      <c r="H15" s="32"/>
      <c r="I15" s="33"/>
      <c r="J15" s="20"/>
      <c r="K15" s="20"/>
      <c r="L15" s="20"/>
      <c r="M15" s="34"/>
      <c r="N15" s="35"/>
      <c r="O15" s="18"/>
      <c r="P15" s="19"/>
      <c r="Q15" s="20"/>
      <c r="R15" s="20"/>
      <c r="S15" s="21"/>
      <c r="T15" s="21"/>
      <c r="U15" s="20"/>
      <c r="V15" s="20"/>
      <c r="W15" s="22"/>
    </row>
    <row r="16" spans="1:23" x14ac:dyDescent="0.25">
      <c r="A16" s="407" t="s">
        <v>4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9"/>
    </row>
    <row r="17" spans="1:24" ht="6" customHeight="1" thickBot="1" x14ac:dyDescent="0.3">
      <c r="A17" s="29"/>
      <c r="B17" s="30"/>
      <c r="C17" s="31"/>
      <c r="D17" s="31"/>
      <c r="E17" s="31"/>
      <c r="F17" s="32"/>
      <c r="G17" s="32"/>
      <c r="H17" s="32"/>
      <c r="I17" s="33"/>
      <c r="J17" s="20"/>
      <c r="K17" s="20"/>
      <c r="L17" s="20"/>
      <c r="M17" s="34"/>
      <c r="N17" s="35"/>
      <c r="O17" s="18"/>
      <c r="P17" s="19"/>
      <c r="Q17" s="20"/>
      <c r="R17" s="20"/>
      <c r="S17" s="21"/>
      <c r="T17" s="21"/>
      <c r="U17" s="20"/>
      <c r="V17" s="20"/>
      <c r="W17" s="22"/>
    </row>
    <row r="18" spans="1:24" ht="24.75" thickBot="1" x14ac:dyDescent="0.3">
      <c r="A18" s="335" t="s">
        <v>5</v>
      </c>
      <c r="B18" s="336"/>
      <c r="C18" s="1">
        <v>5177</v>
      </c>
      <c r="D18" s="410" t="s">
        <v>6</v>
      </c>
      <c r="E18" s="411"/>
      <c r="F18" s="411"/>
      <c r="G18" s="412"/>
      <c r="H18" s="36" t="s">
        <v>7</v>
      </c>
      <c r="I18" s="2" t="s">
        <v>8</v>
      </c>
      <c r="J18" s="413"/>
      <c r="K18" s="414"/>
      <c r="L18" s="414"/>
      <c r="M18" s="414"/>
      <c r="N18" s="414"/>
      <c r="O18" s="414"/>
      <c r="P18" s="415"/>
      <c r="Q18" s="416" t="s">
        <v>9</v>
      </c>
      <c r="R18" s="417"/>
      <c r="S18" s="417"/>
      <c r="T18" s="417"/>
      <c r="U18" s="340" t="s">
        <v>10</v>
      </c>
      <c r="V18" s="375"/>
      <c r="W18" s="376"/>
    </row>
    <row r="19" spans="1:24" ht="6" customHeight="1" thickBot="1" x14ac:dyDescent="0.3">
      <c r="A19" s="37"/>
      <c r="B19" s="30"/>
      <c r="C19" s="38"/>
      <c r="D19" s="39"/>
      <c r="E19" s="30"/>
      <c r="F19" s="30"/>
      <c r="G19" s="40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1"/>
      <c r="T19" s="21"/>
      <c r="U19" s="20"/>
      <c r="V19" s="20"/>
      <c r="W19" s="65"/>
    </row>
    <row r="20" spans="1:24" ht="29.25" customHeight="1" thickBot="1" x14ac:dyDescent="0.3">
      <c r="A20" s="37" t="s">
        <v>11</v>
      </c>
      <c r="B20" s="32"/>
      <c r="C20" s="1" t="s">
        <v>12</v>
      </c>
      <c r="D20" s="418" t="s">
        <v>6</v>
      </c>
      <c r="E20" s="419"/>
      <c r="F20" s="419"/>
      <c r="G20" s="420"/>
      <c r="H20" s="340" t="s">
        <v>13</v>
      </c>
      <c r="I20" s="374"/>
      <c r="J20" s="342">
        <v>56021984</v>
      </c>
      <c r="K20" s="343"/>
      <c r="L20" s="343"/>
      <c r="M20" s="343"/>
      <c r="N20" s="343"/>
      <c r="O20" s="344"/>
      <c r="P20" s="32"/>
      <c r="Q20" s="342">
        <f>+J20</f>
        <v>56021984</v>
      </c>
      <c r="R20" s="343"/>
      <c r="S20" s="344"/>
      <c r="T20" s="41"/>
      <c r="U20" s="340" t="s">
        <v>14</v>
      </c>
      <c r="V20" s="375"/>
      <c r="W20" s="376"/>
    </row>
    <row r="21" spans="1:24" ht="6.75" customHeight="1" thickBot="1" x14ac:dyDescent="0.3">
      <c r="A21" s="37"/>
      <c r="B21" s="30"/>
      <c r="C21" s="38"/>
      <c r="D21" s="38"/>
      <c r="E21" s="31"/>
      <c r="F21" s="31"/>
      <c r="G21" s="42"/>
      <c r="H21" s="39"/>
      <c r="I21" s="43"/>
      <c r="J21" s="44"/>
      <c r="K21" s="45"/>
      <c r="L21" s="45"/>
      <c r="M21" s="46"/>
      <c r="N21" s="35"/>
      <c r="O21" s="18"/>
      <c r="P21" s="19"/>
      <c r="Q21" s="20"/>
      <c r="R21" s="20"/>
      <c r="S21" s="21"/>
      <c r="T21" s="21"/>
      <c r="U21" s="20"/>
      <c r="V21" s="20"/>
      <c r="W21" s="47"/>
    </row>
    <row r="22" spans="1:24" ht="30" customHeight="1" thickBot="1" x14ac:dyDescent="0.3">
      <c r="A22" s="335" t="s">
        <v>15</v>
      </c>
      <c r="B22" s="336"/>
      <c r="C22" s="3" t="s">
        <v>16</v>
      </c>
      <c r="D22" s="337" t="s">
        <v>43</v>
      </c>
      <c r="E22" s="338"/>
      <c r="F22" s="338"/>
      <c r="G22" s="339"/>
      <c r="H22" s="340" t="s">
        <v>17</v>
      </c>
      <c r="I22" s="341"/>
      <c r="J22" s="342">
        <v>56021984</v>
      </c>
      <c r="K22" s="343"/>
      <c r="L22" s="343"/>
      <c r="M22" s="343"/>
      <c r="N22" s="343"/>
      <c r="O22" s="344"/>
      <c r="P22" s="32"/>
      <c r="Q22" s="342">
        <f>+J22</f>
        <v>56021984</v>
      </c>
      <c r="R22" s="343"/>
      <c r="S22" s="344"/>
      <c r="T22" s="21"/>
      <c r="U22" s="340" t="s">
        <v>18</v>
      </c>
      <c r="V22" s="375"/>
      <c r="W22" s="376"/>
    </row>
    <row r="23" spans="1:24" x14ac:dyDescent="0.25">
      <c r="A23" s="50"/>
      <c r="B23" s="51"/>
      <c r="C23" s="51"/>
      <c r="D23" s="51"/>
      <c r="E23" s="51"/>
      <c r="F23" s="51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</row>
    <row r="24" spans="1:24" x14ac:dyDescent="0.25">
      <c r="A24" s="29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54"/>
    </row>
    <row r="25" spans="1:24" x14ac:dyDescent="0.25">
      <c r="A25" s="345" t="s">
        <v>19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7"/>
    </row>
    <row r="26" spans="1:24" ht="15.75" thickBot="1" x14ac:dyDescent="0.3">
      <c r="A26" s="37"/>
      <c r="B26" s="30"/>
      <c r="C26" s="48"/>
      <c r="D26" s="48"/>
      <c r="E26" s="32"/>
      <c r="F26" s="32"/>
      <c r="G26" s="20"/>
      <c r="H26" s="32"/>
      <c r="I26" s="49"/>
      <c r="J26" s="39"/>
      <c r="K26" s="45"/>
      <c r="L26" s="45"/>
      <c r="M26" s="46"/>
      <c r="N26" s="35"/>
      <c r="O26" s="18"/>
      <c r="P26" s="19"/>
      <c r="Q26" s="20"/>
      <c r="R26" s="20"/>
      <c r="S26" s="21"/>
      <c r="T26" s="21"/>
      <c r="U26" s="20"/>
      <c r="V26" s="20"/>
      <c r="W26" s="22"/>
    </row>
    <row r="27" spans="1:24" ht="15.75" thickBot="1" x14ac:dyDescent="0.3">
      <c r="A27" s="348" t="s">
        <v>20</v>
      </c>
      <c r="B27" s="349"/>
      <c r="C27" s="349"/>
      <c r="D27" s="350"/>
      <c r="E27" s="354" t="s">
        <v>21</v>
      </c>
      <c r="F27" s="356" t="s">
        <v>22</v>
      </c>
      <c r="G27" s="357"/>
      <c r="H27" s="354" t="s">
        <v>23</v>
      </c>
      <c r="I27" s="360" t="s">
        <v>24</v>
      </c>
      <c r="J27" s="362" t="s">
        <v>25</v>
      </c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4"/>
    </row>
    <row r="28" spans="1:24" ht="15.75" thickBot="1" x14ac:dyDescent="0.3">
      <c r="A28" s="351"/>
      <c r="B28" s="352"/>
      <c r="C28" s="352"/>
      <c r="D28" s="353"/>
      <c r="E28" s="355"/>
      <c r="F28" s="358"/>
      <c r="G28" s="359"/>
      <c r="H28" s="355"/>
      <c r="I28" s="361"/>
      <c r="J28" s="365" t="s">
        <v>26</v>
      </c>
      <c r="K28" s="365"/>
      <c r="L28" s="365"/>
      <c r="M28" s="365"/>
      <c r="N28" s="365"/>
      <c r="O28" s="365"/>
      <c r="P28" s="366" t="s">
        <v>27</v>
      </c>
      <c r="Q28" s="367"/>
      <c r="R28" s="367"/>
      <c r="S28" s="366" t="s">
        <v>28</v>
      </c>
      <c r="T28" s="367"/>
      <c r="U28" s="368"/>
      <c r="V28" s="366" t="s">
        <v>29</v>
      </c>
      <c r="W28" s="369"/>
    </row>
    <row r="29" spans="1:24" ht="24" x14ac:dyDescent="0.25">
      <c r="A29" s="351"/>
      <c r="B29" s="352"/>
      <c r="C29" s="352"/>
      <c r="D29" s="353"/>
      <c r="E29" s="355"/>
      <c r="F29" s="358"/>
      <c r="G29" s="359"/>
      <c r="H29" s="355"/>
      <c r="I29" s="361"/>
      <c r="J29" s="370" t="s">
        <v>30</v>
      </c>
      <c r="K29" s="370"/>
      <c r="L29" s="370"/>
      <c r="M29" s="371"/>
      <c r="N29" s="370" t="s">
        <v>31</v>
      </c>
      <c r="O29" s="370"/>
      <c r="P29" s="4" t="s">
        <v>30</v>
      </c>
      <c r="Q29" s="371" t="s">
        <v>31</v>
      </c>
      <c r="R29" s="372"/>
      <c r="S29" s="4" t="s">
        <v>30</v>
      </c>
      <c r="T29" s="371" t="s">
        <v>31</v>
      </c>
      <c r="U29" s="373"/>
      <c r="V29" s="4" t="s">
        <v>30</v>
      </c>
      <c r="W29" s="55" t="str">
        <f>+T29</f>
        <v>Presupuesto Asignado</v>
      </c>
    </row>
    <row r="30" spans="1:24" ht="24" customHeight="1" x14ac:dyDescent="0.25">
      <c r="A30" s="321" t="s">
        <v>32</v>
      </c>
      <c r="B30" s="322"/>
      <c r="C30" s="322"/>
      <c r="D30" s="323"/>
      <c r="E30" s="5" t="s">
        <v>33</v>
      </c>
      <c r="F30" s="324" t="s">
        <v>34</v>
      </c>
      <c r="G30" s="324"/>
      <c r="H30" s="6">
        <v>16806595</v>
      </c>
      <c r="I30" s="7" t="s">
        <v>35</v>
      </c>
      <c r="J30" s="332" t="s">
        <v>35</v>
      </c>
      <c r="K30" s="333"/>
      <c r="L30" s="333"/>
      <c r="M30" s="334"/>
      <c r="N30" s="328">
        <f>H30*0.15</f>
        <v>2520989.25</v>
      </c>
      <c r="O30" s="328"/>
      <c r="P30" s="7" t="s">
        <v>35</v>
      </c>
      <c r="Q30" s="329">
        <f>H30*0.3</f>
        <v>5041978.5</v>
      </c>
      <c r="R30" s="330"/>
      <c r="S30" s="7" t="s">
        <v>35</v>
      </c>
      <c r="T30" s="320">
        <f>H30*0.35</f>
        <v>5882308.25</v>
      </c>
      <c r="U30" s="320"/>
      <c r="V30" s="7" t="s">
        <v>35</v>
      </c>
      <c r="W30" s="8">
        <f>H30*0.2</f>
        <v>3361319</v>
      </c>
      <c r="X30" s="56"/>
    </row>
    <row r="31" spans="1:24" ht="60" x14ac:dyDescent="0.25">
      <c r="A31" s="324" t="s">
        <v>36</v>
      </c>
      <c r="B31" s="324"/>
      <c r="C31" s="324"/>
      <c r="D31" s="324"/>
      <c r="E31" s="9" t="s">
        <v>39</v>
      </c>
      <c r="F31" s="324" t="s">
        <v>48</v>
      </c>
      <c r="G31" s="324"/>
      <c r="H31" s="6">
        <v>5602198</v>
      </c>
      <c r="I31" s="10">
        <v>2</v>
      </c>
      <c r="J31" s="331">
        <v>0</v>
      </c>
      <c r="K31" s="331"/>
      <c r="L31" s="331"/>
      <c r="M31" s="331"/>
      <c r="N31" s="328">
        <f>H31*0.15</f>
        <v>840329.7</v>
      </c>
      <c r="O31" s="328"/>
      <c r="P31" s="11">
        <v>1</v>
      </c>
      <c r="Q31" s="329">
        <f>H31*0.35</f>
        <v>1960769.2999999998</v>
      </c>
      <c r="R31" s="330"/>
      <c r="S31" s="11">
        <v>0</v>
      </c>
      <c r="T31" s="320">
        <f>H31*0.15</f>
        <v>840329.7</v>
      </c>
      <c r="U31" s="320"/>
      <c r="V31" s="12">
        <v>1</v>
      </c>
      <c r="W31" s="8">
        <f>H31*0.35</f>
        <v>1960769.2999999998</v>
      </c>
      <c r="X31" s="56"/>
    </row>
    <row r="32" spans="1:24" ht="60" x14ac:dyDescent="0.25">
      <c r="A32" s="321" t="s">
        <v>47</v>
      </c>
      <c r="B32" s="322"/>
      <c r="C32" s="322"/>
      <c r="D32" s="323"/>
      <c r="E32" s="9" t="s">
        <v>42</v>
      </c>
      <c r="F32" s="324" t="s">
        <v>45</v>
      </c>
      <c r="G32" s="324"/>
      <c r="H32" s="6">
        <v>8403297.1999999993</v>
      </c>
      <c r="I32" s="10">
        <v>15</v>
      </c>
      <c r="J32" s="325">
        <v>3</v>
      </c>
      <c r="K32" s="326"/>
      <c r="L32" s="326"/>
      <c r="M32" s="327"/>
      <c r="N32" s="328">
        <f>J32*560219.81</f>
        <v>1680659.4300000002</v>
      </c>
      <c r="O32" s="328"/>
      <c r="P32" s="12">
        <v>5</v>
      </c>
      <c r="Q32" s="329">
        <f>P32*560219.81</f>
        <v>2801099.0500000003</v>
      </c>
      <c r="R32" s="330"/>
      <c r="S32" s="12">
        <v>5</v>
      </c>
      <c r="T32" s="320">
        <f>S32*560219.82</f>
        <v>2801099.0999999996</v>
      </c>
      <c r="U32" s="320"/>
      <c r="V32" s="13">
        <v>2</v>
      </c>
      <c r="W32" s="17">
        <f>V32*560219.81</f>
        <v>1120439.6200000001</v>
      </c>
      <c r="X32" s="56"/>
    </row>
    <row r="33" spans="1:26" ht="36" x14ac:dyDescent="0.25">
      <c r="A33" s="324" t="s">
        <v>44</v>
      </c>
      <c r="B33" s="324"/>
      <c r="C33" s="324"/>
      <c r="D33" s="324"/>
      <c r="E33" s="9" t="s">
        <v>40</v>
      </c>
      <c r="F33" s="324" t="s">
        <v>46</v>
      </c>
      <c r="G33" s="324"/>
      <c r="H33" s="6">
        <v>25209893.800000001</v>
      </c>
      <c r="I33" s="10">
        <v>2370</v>
      </c>
      <c r="J33" s="331">
        <v>360</v>
      </c>
      <c r="K33" s="331"/>
      <c r="L33" s="331"/>
      <c r="M33" s="331"/>
      <c r="N33" s="328">
        <f>J33*10637</f>
        <v>3829320</v>
      </c>
      <c r="O33" s="328"/>
      <c r="P33" s="13">
        <v>750</v>
      </c>
      <c r="Q33" s="329">
        <f>P33*10637</f>
        <v>7977750</v>
      </c>
      <c r="R33" s="330"/>
      <c r="S33" s="13">
        <v>850</v>
      </c>
      <c r="T33" s="320">
        <f>S33*10637</f>
        <v>9041450</v>
      </c>
      <c r="U33" s="320"/>
      <c r="V33" s="13">
        <v>410</v>
      </c>
      <c r="W33" s="8">
        <v>4361373.8</v>
      </c>
      <c r="X33" s="56"/>
      <c r="Y33" s="56"/>
      <c r="Z33" s="56"/>
    </row>
    <row r="34" spans="1:26" ht="36" x14ac:dyDescent="0.25">
      <c r="A34" s="314" t="s">
        <v>37</v>
      </c>
      <c r="B34" s="315"/>
      <c r="C34" s="315"/>
      <c r="D34" s="315"/>
      <c r="E34" s="315"/>
      <c r="F34" s="315"/>
      <c r="G34" s="315"/>
      <c r="H34" s="14">
        <f>SUM(H30:H33)</f>
        <v>56021984</v>
      </c>
      <c r="I34" s="316" t="s">
        <v>38</v>
      </c>
      <c r="J34" s="317"/>
      <c r="K34" s="317"/>
      <c r="L34" s="317"/>
      <c r="M34" s="317"/>
      <c r="N34" s="318">
        <f>SUM(N30:O33)</f>
        <v>8871298.3800000008</v>
      </c>
      <c r="O34" s="319"/>
      <c r="P34" s="15" t="s">
        <v>38</v>
      </c>
      <c r="Q34" s="318">
        <f>SUM(Q30:R33)</f>
        <v>17781596.850000001</v>
      </c>
      <c r="R34" s="319"/>
      <c r="S34" s="15" t="s">
        <v>38</v>
      </c>
      <c r="T34" s="318">
        <f>SUM(T30:U33)</f>
        <v>18565187.050000001</v>
      </c>
      <c r="U34" s="319"/>
      <c r="V34" s="15" t="s">
        <v>38</v>
      </c>
      <c r="W34" s="16">
        <f>W30+W31+W32+W33</f>
        <v>10803901.719999999</v>
      </c>
      <c r="X34" s="56"/>
    </row>
    <row r="35" spans="1:26" ht="46.5" hidden="1" customHeight="1" x14ac:dyDescent="0.25">
      <c r="A35" s="380" t="s">
        <v>41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</row>
    <row r="36" spans="1:26" ht="24.75" customHeight="1" x14ac:dyDescent="0.25">
      <c r="A36" s="58"/>
      <c r="B36" s="58"/>
      <c r="C36" s="58"/>
      <c r="D36" s="57"/>
      <c r="E36" s="57"/>
      <c r="F36" s="58"/>
      <c r="G36" s="58"/>
      <c r="H36" s="58"/>
      <c r="I36" s="58"/>
      <c r="K36" s="57"/>
      <c r="L36" s="57"/>
      <c r="M36" s="57"/>
      <c r="N36" s="93"/>
      <c r="O36" s="94"/>
      <c r="P36" s="95"/>
      <c r="Q36" s="93"/>
      <c r="R36" s="94"/>
      <c r="S36" s="95"/>
      <c r="T36" s="93"/>
      <c r="U36" s="94"/>
      <c r="V36" s="95"/>
      <c r="W36" s="93"/>
      <c r="X36" s="56"/>
    </row>
    <row r="37" spans="1:26" x14ac:dyDescent="0.25">
      <c r="A37" s="67"/>
      <c r="B37" s="59"/>
      <c r="C37" s="60"/>
      <c r="E37" s="64"/>
      <c r="F37" s="56"/>
      <c r="G37" s="56"/>
      <c r="H37" s="56"/>
      <c r="I37" s="56"/>
      <c r="N37" s="96"/>
      <c r="O37" s="97"/>
      <c r="P37" s="98"/>
      <c r="Q37" s="97"/>
      <c r="R37" s="97"/>
      <c r="S37" s="97"/>
      <c r="T37" s="99"/>
      <c r="U37" s="97"/>
      <c r="V37" s="97"/>
      <c r="W37" s="97"/>
      <c r="X37" s="56"/>
    </row>
    <row r="38" spans="1:26" x14ac:dyDescent="0.25">
      <c r="A38" s="67"/>
      <c r="B38" s="59"/>
      <c r="C38" s="60"/>
      <c r="E38" s="64"/>
      <c r="F38" s="56"/>
      <c r="G38" s="56"/>
      <c r="H38" s="56"/>
      <c r="I38" s="56"/>
      <c r="N38" s="97"/>
      <c r="O38" s="97"/>
      <c r="P38" s="98"/>
      <c r="Q38" s="97"/>
      <c r="R38" s="97"/>
      <c r="S38" s="97"/>
      <c r="T38" s="97"/>
      <c r="U38" s="97"/>
      <c r="V38" s="97"/>
      <c r="W38" s="97"/>
    </row>
    <row r="39" spans="1:26" x14ac:dyDescent="0.25">
      <c r="A39" s="67"/>
      <c r="B39" s="59"/>
      <c r="C39" s="60"/>
      <c r="E39" s="64"/>
      <c r="F39" s="56"/>
      <c r="G39" s="56"/>
      <c r="H39" s="56"/>
      <c r="I39" s="56"/>
      <c r="N39" s="97"/>
      <c r="O39" s="97"/>
      <c r="P39" s="98"/>
      <c r="Q39" s="97"/>
      <c r="R39" s="97"/>
      <c r="S39" s="97"/>
      <c r="T39" s="97"/>
      <c r="U39" s="97"/>
      <c r="V39" s="97"/>
      <c r="W39" s="97"/>
    </row>
    <row r="40" spans="1:26" ht="15.75" thickBot="1" x14ac:dyDescent="0.3">
      <c r="A40" s="67"/>
      <c r="B40" s="61"/>
      <c r="C40" s="66"/>
      <c r="E40" s="64"/>
      <c r="F40" s="56"/>
      <c r="G40" s="56"/>
      <c r="H40" s="56"/>
      <c r="I40" s="56"/>
      <c r="N40" s="97"/>
      <c r="O40" s="97"/>
      <c r="P40" s="100"/>
      <c r="Q40" s="97"/>
      <c r="R40" s="97"/>
      <c r="S40" s="97"/>
      <c r="T40" s="97"/>
      <c r="U40" s="97"/>
      <c r="V40" s="97"/>
      <c r="W40" s="97"/>
    </row>
    <row r="41" spans="1:26" x14ac:dyDescent="0.25">
      <c r="A41" s="68"/>
      <c r="B41" s="62"/>
      <c r="C41" s="63"/>
      <c r="E41" s="99"/>
      <c r="F41" s="99"/>
      <c r="G41" s="99"/>
      <c r="H41" s="99"/>
      <c r="I41" s="99"/>
      <c r="J41" s="97"/>
      <c r="K41" s="97"/>
      <c r="N41" s="99"/>
      <c r="O41" s="97"/>
      <c r="P41" s="97"/>
      <c r="Q41" s="97"/>
      <c r="R41" s="97"/>
      <c r="S41" s="97"/>
      <c r="T41" s="97"/>
      <c r="U41" s="97"/>
      <c r="V41" s="97"/>
      <c r="W41" s="97"/>
    </row>
    <row r="42" spans="1:26" x14ac:dyDescent="0.25">
      <c r="E42" s="56"/>
    </row>
  </sheetData>
  <mergeCells count="70">
    <mergeCell ref="A9:W9"/>
    <mergeCell ref="A35:W35"/>
    <mergeCell ref="A1:C7"/>
    <mergeCell ref="D1:W1"/>
    <mergeCell ref="D2:W4"/>
    <mergeCell ref="D5:W7"/>
    <mergeCell ref="A8:N8"/>
    <mergeCell ref="A11:W12"/>
    <mergeCell ref="A14:W14"/>
    <mergeCell ref="A16:W16"/>
    <mergeCell ref="A18:B18"/>
    <mergeCell ref="D18:G18"/>
    <mergeCell ref="J18:P18"/>
    <mergeCell ref="Q18:T18"/>
    <mergeCell ref="U18:W18"/>
    <mergeCell ref="D20:G20"/>
    <mergeCell ref="J29:M29"/>
    <mergeCell ref="N29:O29"/>
    <mergeCell ref="Q29:R29"/>
    <mergeCell ref="T29:U29"/>
    <mergeCell ref="H20:I20"/>
    <mergeCell ref="J20:O20"/>
    <mergeCell ref="Q20:S20"/>
    <mergeCell ref="U20:W20"/>
    <mergeCell ref="U22:W22"/>
    <mergeCell ref="Q22:S22"/>
    <mergeCell ref="A30:D30"/>
    <mergeCell ref="A22:B22"/>
    <mergeCell ref="D22:G22"/>
    <mergeCell ref="H22:I22"/>
    <mergeCell ref="J22:O22"/>
    <mergeCell ref="A25:W25"/>
    <mergeCell ref="A27:D29"/>
    <mergeCell ref="E27:E29"/>
    <mergeCell ref="F27:G29"/>
    <mergeCell ref="H27:H29"/>
    <mergeCell ref="I27:I29"/>
    <mergeCell ref="J27:W27"/>
    <mergeCell ref="J28:O28"/>
    <mergeCell ref="P28:R28"/>
    <mergeCell ref="S28:U28"/>
    <mergeCell ref="V28:W28"/>
    <mergeCell ref="A31:D31"/>
    <mergeCell ref="F31:G31"/>
    <mergeCell ref="J31:M31"/>
    <mergeCell ref="N31:O31"/>
    <mergeCell ref="Q31:R31"/>
    <mergeCell ref="T31:U31"/>
    <mergeCell ref="F30:G30"/>
    <mergeCell ref="N30:O30"/>
    <mergeCell ref="Q30:R30"/>
    <mergeCell ref="T30:U30"/>
    <mergeCell ref="J30:M30"/>
    <mergeCell ref="T33:U33"/>
    <mergeCell ref="A32:D32"/>
    <mergeCell ref="F32:G32"/>
    <mergeCell ref="J32:M32"/>
    <mergeCell ref="N32:O32"/>
    <mergeCell ref="Q32:R32"/>
    <mergeCell ref="T32:U32"/>
    <mergeCell ref="A33:D33"/>
    <mergeCell ref="F33:G33"/>
    <mergeCell ref="J33:M33"/>
    <mergeCell ref="N33:O33"/>
    <mergeCell ref="Q33:R33"/>
    <mergeCell ref="A34:G34"/>
    <mergeCell ref="I34:M34"/>
    <mergeCell ref="N34:O34"/>
    <mergeCell ref="Q34:R34"/>
    <mergeCell ref="T34:U34"/>
  </mergeCells>
  <conditionalFormatting sqref="Q20:S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5" scale="71" fitToHeight="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EC54-6768-4D9C-8E12-EE75EEF60C17}">
  <sheetPr>
    <pageSetUpPr fitToPage="1"/>
  </sheetPr>
  <dimension ref="A1:O17"/>
  <sheetViews>
    <sheetView topLeftCell="A10" workbookViewId="0">
      <selection activeCell="C21" sqref="C21"/>
    </sheetView>
  </sheetViews>
  <sheetFormatPr baseColWidth="10" defaultColWidth="9.140625" defaultRowHeight="15" x14ac:dyDescent="0.25"/>
  <cols>
    <col min="2" max="2" width="17.140625" customWidth="1"/>
    <col min="3" max="3" width="13.42578125" customWidth="1"/>
    <col min="4" max="4" width="29.85546875" customWidth="1"/>
    <col min="13" max="13" width="13" customWidth="1"/>
    <col min="14" max="14" width="20" customWidth="1"/>
    <col min="15" max="15" width="14.28515625" customWidth="1"/>
  </cols>
  <sheetData>
    <row r="1" spans="1:15" x14ac:dyDescent="0.25">
      <c r="A1" s="424" t="s">
        <v>49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15" x14ac:dyDescent="0.25">
      <c r="A2" s="424" t="s">
        <v>50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x14ac:dyDescent="0.25">
      <c r="A3" s="424" t="s">
        <v>51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spans="1:15" x14ac:dyDescent="0.25">
      <c r="A4" s="424" t="s">
        <v>141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51" customHeight="1" x14ac:dyDescent="0.25">
      <c r="A6" s="427" t="s">
        <v>85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8"/>
    </row>
    <row r="7" spans="1:15" ht="34.5" customHeight="1" x14ac:dyDescent="0.25">
      <c r="A7" s="426" t="s">
        <v>79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70"/>
    </row>
    <row r="8" spans="1:15" x14ac:dyDescent="0.25">
      <c r="A8" s="71"/>
      <c r="B8" s="72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</row>
    <row r="9" spans="1:15" x14ac:dyDescent="0.25">
      <c r="A9" s="71"/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</row>
    <row r="10" spans="1:15" x14ac:dyDescent="0.25">
      <c r="A10" s="423" t="s">
        <v>52</v>
      </c>
      <c r="B10" s="421" t="s">
        <v>53</v>
      </c>
      <c r="C10" s="422" t="s">
        <v>21</v>
      </c>
      <c r="D10" s="421" t="s">
        <v>54</v>
      </c>
      <c r="E10" s="421" t="s">
        <v>55</v>
      </c>
      <c r="F10" s="421"/>
      <c r="G10" s="421"/>
      <c r="H10" s="421"/>
      <c r="I10" s="421"/>
      <c r="J10" s="432" t="s">
        <v>56</v>
      </c>
      <c r="K10" s="432"/>
      <c r="L10" s="432"/>
      <c r="M10" s="421" t="s">
        <v>57</v>
      </c>
      <c r="N10" s="421" t="s">
        <v>58</v>
      </c>
      <c r="O10" s="421" t="s">
        <v>59</v>
      </c>
    </row>
    <row r="11" spans="1:15" x14ac:dyDescent="0.25">
      <c r="A11" s="423"/>
      <c r="B11" s="421"/>
      <c r="C11" s="422"/>
      <c r="D11" s="421"/>
      <c r="E11" s="421" t="s">
        <v>60</v>
      </c>
      <c r="F11" s="421" t="s">
        <v>61</v>
      </c>
      <c r="G11" s="421" t="s">
        <v>62</v>
      </c>
      <c r="H11" s="421" t="s">
        <v>63</v>
      </c>
      <c r="I11" s="421" t="s">
        <v>142</v>
      </c>
      <c r="J11" s="429" t="s">
        <v>64</v>
      </c>
      <c r="K11" s="429" t="s">
        <v>65</v>
      </c>
      <c r="L11" s="429" t="s">
        <v>66</v>
      </c>
      <c r="M11" s="421"/>
      <c r="N11" s="421"/>
      <c r="O11" s="421"/>
    </row>
    <row r="12" spans="1:15" x14ac:dyDescent="0.25">
      <c r="A12" s="423"/>
      <c r="B12" s="421"/>
      <c r="C12" s="422"/>
      <c r="D12" s="421"/>
      <c r="E12" s="421"/>
      <c r="F12" s="421"/>
      <c r="G12" s="421"/>
      <c r="H12" s="421"/>
      <c r="I12" s="421"/>
      <c r="J12" s="430"/>
      <c r="K12" s="430"/>
      <c r="L12" s="430"/>
      <c r="M12" s="421"/>
      <c r="N12" s="421"/>
      <c r="O12" s="421"/>
    </row>
    <row r="13" spans="1:15" x14ac:dyDescent="0.25">
      <c r="A13" s="423"/>
      <c r="B13" s="421"/>
      <c r="C13" s="422"/>
      <c r="D13" s="421"/>
      <c r="E13" s="421"/>
      <c r="F13" s="421"/>
      <c r="G13" s="421"/>
      <c r="H13" s="421"/>
      <c r="I13" s="421"/>
      <c r="J13" s="430"/>
      <c r="K13" s="430"/>
      <c r="L13" s="430"/>
      <c r="M13" s="421"/>
      <c r="N13" s="421"/>
      <c r="O13" s="421"/>
    </row>
    <row r="14" spans="1:15" x14ac:dyDescent="0.25">
      <c r="A14" s="423"/>
      <c r="B14" s="421"/>
      <c r="C14" s="422"/>
      <c r="D14" s="421"/>
      <c r="E14" s="421"/>
      <c r="F14" s="421"/>
      <c r="G14" s="421"/>
      <c r="H14" s="421"/>
      <c r="I14" s="421"/>
      <c r="J14" s="431"/>
      <c r="K14" s="431"/>
      <c r="L14" s="431"/>
      <c r="M14" s="421"/>
      <c r="N14" s="421"/>
      <c r="O14" s="421"/>
    </row>
    <row r="15" spans="1:15" ht="76.5" x14ac:dyDescent="0.25">
      <c r="A15" s="76">
        <v>1</v>
      </c>
      <c r="B15" s="77" t="s">
        <v>67</v>
      </c>
      <c r="C15" s="78" t="s">
        <v>68</v>
      </c>
      <c r="D15" s="79" t="s">
        <v>78</v>
      </c>
      <c r="E15" s="80">
        <v>0</v>
      </c>
      <c r="F15" s="80">
        <v>1</v>
      </c>
      <c r="G15" s="80">
        <v>0</v>
      </c>
      <c r="H15" s="80">
        <v>1</v>
      </c>
      <c r="I15" s="81">
        <v>2</v>
      </c>
      <c r="J15" s="82">
        <v>0</v>
      </c>
      <c r="K15" s="82">
        <v>0</v>
      </c>
      <c r="L15" s="82">
        <v>0</v>
      </c>
      <c r="M15" s="83" t="s">
        <v>69</v>
      </c>
      <c r="N15" s="83" t="s">
        <v>70</v>
      </c>
      <c r="O15" s="83" t="s">
        <v>71</v>
      </c>
    </row>
    <row r="16" spans="1:15" ht="114.75" x14ac:dyDescent="0.25">
      <c r="A16" s="84">
        <v>2</v>
      </c>
      <c r="B16" s="85" t="s">
        <v>81</v>
      </c>
      <c r="C16" s="85" t="s">
        <v>86</v>
      </c>
      <c r="D16" s="86" t="s">
        <v>80</v>
      </c>
      <c r="E16" s="87">
        <v>3</v>
      </c>
      <c r="F16" s="87">
        <v>5</v>
      </c>
      <c r="G16" s="87">
        <v>5</v>
      </c>
      <c r="H16" s="87">
        <v>2</v>
      </c>
      <c r="I16" s="87">
        <f>E16+F16+G16+H16</f>
        <v>15</v>
      </c>
      <c r="J16" s="82">
        <v>0</v>
      </c>
      <c r="K16" s="82">
        <v>0</v>
      </c>
      <c r="L16" s="82">
        <v>0</v>
      </c>
      <c r="M16" s="88" t="s">
        <v>73</v>
      </c>
      <c r="N16" s="88" t="s">
        <v>74</v>
      </c>
      <c r="O16" s="89" t="s">
        <v>75</v>
      </c>
    </row>
    <row r="17" spans="1:15" ht="140.25" x14ac:dyDescent="0.25">
      <c r="A17" s="76">
        <v>3</v>
      </c>
      <c r="B17" s="90" t="s">
        <v>83</v>
      </c>
      <c r="C17" s="85" t="s">
        <v>72</v>
      </c>
      <c r="D17" s="91" t="s">
        <v>82</v>
      </c>
      <c r="E17" s="84">
        <v>360</v>
      </c>
      <c r="F17" s="84">
        <v>750</v>
      </c>
      <c r="G17" s="84">
        <v>850</v>
      </c>
      <c r="H17" s="84">
        <v>410</v>
      </c>
      <c r="I17" s="84">
        <f>SUM(E17:H17)</f>
        <v>2370</v>
      </c>
      <c r="J17" s="92">
        <v>2014</v>
      </c>
      <c r="K17" s="92">
        <v>356</v>
      </c>
      <c r="L17" s="92">
        <f>SUM(J17:K17)</f>
        <v>2370</v>
      </c>
      <c r="M17" s="91" t="s">
        <v>76</v>
      </c>
      <c r="N17" s="91" t="s">
        <v>77</v>
      </c>
      <c r="O17" s="91" t="s">
        <v>84</v>
      </c>
    </row>
  </sheetData>
  <mergeCells count="24">
    <mergeCell ref="O10:O14"/>
    <mergeCell ref="K11:K14"/>
    <mergeCell ref="L11:L14"/>
    <mergeCell ref="J10:L10"/>
    <mergeCell ref="M10:M14"/>
    <mergeCell ref="N10:N14"/>
    <mergeCell ref="J11:J14"/>
    <mergeCell ref="A1:O1"/>
    <mergeCell ref="A2:O2"/>
    <mergeCell ref="A3:O3"/>
    <mergeCell ref="A4:O4"/>
    <mergeCell ref="C8:O8"/>
    <mergeCell ref="A7:N7"/>
    <mergeCell ref="A6:O6"/>
    <mergeCell ref="A10:A14"/>
    <mergeCell ref="B10:B14"/>
    <mergeCell ref="E11:E14"/>
    <mergeCell ref="F11:F14"/>
    <mergeCell ref="G11:G14"/>
    <mergeCell ref="H11:H14"/>
    <mergeCell ref="I11:I14"/>
    <mergeCell ref="C10:C14"/>
    <mergeCell ref="D10:D14"/>
    <mergeCell ref="E10:I10"/>
  </mergeCells>
  <pageMargins left="0.7" right="0.7" top="0.75" bottom="0.75" header="0.3" footer="0.3"/>
  <pageSetup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A60E-B05A-4AF1-9E32-E0F628DE79ED}">
  <dimension ref="A1:M45"/>
  <sheetViews>
    <sheetView topLeftCell="A22" workbookViewId="0">
      <selection activeCell="E35" sqref="E35"/>
    </sheetView>
  </sheetViews>
  <sheetFormatPr baseColWidth="10" defaultRowHeight="15" x14ac:dyDescent="0.25"/>
  <cols>
    <col min="1" max="1" width="38.140625" customWidth="1"/>
  </cols>
  <sheetData>
    <row r="1" spans="1:13" ht="18.75" x14ac:dyDescent="0.3">
      <c r="A1" s="445" t="s">
        <v>49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x14ac:dyDescent="0.25">
      <c r="A2" s="446" t="s">
        <v>50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1:13" x14ac:dyDescent="0.25">
      <c r="A3" s="446" t="s">
        <v>51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3" x14ac:dyDescent="0.25">
      <c r="A4" s="446" t="s">
        <v>87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pans="1:13" ht="20.25" x14ac:dyDescent="0.3">
      <c r="A5" s="447" t="s">
        <v>88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ht="19.5" thickBot="1" x14ac:dyDescent="0.35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</row>
    <row r="7" spans="1:13" ht="15.75" x14ac:dyDescent="0.25">
      <c r="A7" s="436" t="s">
        <v>89</v>
      </c>
      <c r="B7" s="438" t="s">
        <v>90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40"/>
    </row>
    <row r="8" spans="1:13" ht="15.75" x14ac:dyDescent="0.25">
      <c r="A8" s="437"/>
      <c r="B8" s="101" t="s">
        <v>91</v>
      </c>
      <c r="C8" s="102" t="s">
        <v>92</v>
      </c>
      <c r="D8" s="102" t="s">
        <v>93</v>
      </c>
      <c r="E8" s="102" t="s">
        <v>94</v>
      </c>
      <c r="F8" s="102" t="s">
        <v>95</v>
      </c>
      <c r="G8" s="102" t="s">
        <v>96</v>
      </c>
      <c r="H8" s="102" t="s">
        <v>97</v>
      </c>
      <c r="I8" s="102" t="s">
        <v>98</v>
      </c>
      <c r="J8" s="102" t="s">
        <v>99</v>
      </c>
      <c r="K8" s="102" t="s">
        <v>100</v>
      </c>
      <c r="L8" s="102" t="s">
        <v>101</v>
      </c>
      <c r="M8" s="102" t="s">
        <v>102</v>
      </c>
    </row>
    <row r="9" spans="1:13" ht="15.75" x14ac:dyDescent="0.25">
      <c r="A9" s="433" t="s">
        <v>103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5"/>
    </row>
    <row r="10" spans="1:13" ht="20.25" x14ac:dyDescent="0.25">
      <c r="A10" s="103" t="s">
        <v>104</v>
      </c>
      <c r="B10" s="104"/>
      <c r="C10" s="110"/>
      <c r="D10" s="105"/>
      <c r="E10" s="105" t="s">
        <v>105</v>
      </c>
      <c r="F10" s="106"/>
      <c r="G10" s="106"/>
      <c r="H10" s="106"/>
      <c r="I10" s="106"/>
      <c r="J10" s="106" t="s">
        <v>105</v>
      </c>
      <c r="K10" s="106"/>
      <c r="L10" s="106"/>
      <c r="M10" s="107"/>
    </row>
    <row r="11" spans="1:13" ht="31.5" x14ac:dyDescent="0.25">
      <c r="A11" s="108" t="s">
        <v>106</v>
      </c>
      <c r="B11" s="105"/>
      <c r="C11" s="105"/>
      <c r="D11" s="105"/>
      <c r="E11" s="105" t="s">
        <v>105</v>
      </c>
      <c r="F11" s="106"/>
      <c r="G11" s="106"/>
      <c r="H11" s="106"/>
      <c r="I11" s="106"/>
      <c r="J11" s="106" t="s">
        <v>105</v>
      </c>
      <c r="K11" s="106"/>
      <c r="L11" s="106"/>
      <c r="M11" s="107"/>
    </row>
    <row r="12" spans="1:13" ht="20.25" x14ac:dyDescent="0.25">
      <c r="A12" s="108" t="s">
        <v>107</v>
      </c>
      <c r="B12" s="105"/>
      <c r="C12" s="105"/>
      <c r="D12" s="105"/>
      <c r="E12" s="105"/>
      <c r="F12" s="106" t="s">
        <v>105</v>
      </c>
      <c r="G12" s="106"/>
      <c r="H12" s="106"/>
      <c r="I12" s="106"/>
      <c r="J12" s="106"/>
      <c r="K12" s="106" t="s">
        <v>105</v>
      </c>
      <c r="L12" s="106"/>
      <c r="M12" s="107"/>
    </row>
    <row r="13" spans="1:13" ht="20.25" x14ac:dyDescent="0.25">
      <c r="A13" s="108" t="s">
        <v>108</v>
      </c>
      <c r="B13" s="105"/>
      <c r="C13" s="105"/>
      <c r="D13" s="105"/>
      <c r="E13" s="105"/>
      <c r="F13" s="106" t="s">
        <v>105</v>
      </c>
      <c r="G13" s="106"/>
      <c r="H13" s="106"/>
      <c r="I13" s="106"/>
      <c r="J13" s="106"/>
      <c r="K13" s="106" t="s">
        <v>105</v>
      </c>
      <c r="L13" s="106"/>
      <c r="M13" s="107"/>
    </row>
    <row r="14" spans="1:13" ht="20.25" x14ac:dyDescent="0.25">
      <c r="A14" s="108" t="s">
        <v>109</v>
      </c>
      <c r="B14" s="105"/>
      <c r="C14" s="105"/>
      <c r="D14" s="109"/>
      <c r="E14" s="109"/>
      <c r="F14" s="109" t="s">
        <v>105</v>
      </c>
      <c r="G14" s="106"/>
      <c r="H14" s="106"/>
      <c r="I14" s="106"/>
      <c r="J14" s="106"/>
      <c r="K14" s="106" t="s">
        <v>105</v>
      </c>
      <c r="L14" s="106"/>
      <c r="M14" s="107"/>
    </row>
    <row r="15" spans="1:13" ht="20.25" x14ac:dyDescent="0.25">
      <c r="A15" s="108" t="s">
        <v>110</v>
      </c>
      <c r="B15" s="105"/>
      <c r="C15" s="105"/>
      <c r="D15" s="109"/>
      <c r="E15" s="109"/>
      <c r="F15" s="109" t="s">
        <v>105</v>
      </c>
      <c r="G15" s="106"/>
      <c r="H15" s="106"/>
      <c r="I15" s="106"/>
      <c r="J15" s="106"/>
      <c r="K15" s="106" t="s">
        <v>105</v>
      </c>
      <c r="L15" s="106"/>
      <c r="M15" s="107"/>
    </row>
    <row r="16" spans="1:13" ht="31.5" x14ac:dyDescent="0.25">
      <c r="A16" s="108" t="s">
        <v>111</v>
      </c>
      <c r="B16" s="105"/>
      <c r="C16" s="105"/>
      <c r="D16" s="109"/>
      <c r="E16" s="109"/>
      <c r="F16" s="109" t="s">
        <v>105</v>
      </c>
      <c r="G16" s="106" t="s">
        <v>105</v>
      </c>
      <c r="H16" s="106"/>
      <c r="I16" s="106"/>
      <c r="J16" s="106"/>
      <c r="K16" s="106" t="s">
        <v>105</v>
      </c>
      <c r="L16" s="106" t="s">
        <v>105</v>
      </c>
      <c r="M16" s="107"/>
    </row>
    <row r="17" spans="1:13" ht="31.5" x14ac:dyDescent="0.25">
      <c r="A17" s="108" t="s">
        <v>112</v>
      </c>
      <c r="B17" s="105"/>
      <c r="C17" s="105"/>
      <c r="D17" s="105"/>
      <c r="E17" s="105"/>
      <c r="F17" s="106"/>
      <c r="G17" s="106"/>
      <c r="H17" s="106" t="s">
        <v>105</v>
      </c>
      <c r="I17" s="106"/>
      <c r="J17" s="106"/>
      <c r="K17" s="106"/>
      <c r="L17" s="106"/>
      <c r="M17" s="106" t="s">
        <v>105</v>
      </c>
    </row>
    <row r="18" spans="1:13" ht="20.25" x14ac:dyDescent="0.25">
      <c r="A18" s="108" t="s">
        <v>113</v>
      </c>
      <c r="B18" s="105"/>
      <c r="C18" s="105"/>
      <c r="D18" s="105"/>
      <c r="E18" s="105"/>
      <c r="F18" s="106"/>
      <c r="G18" s="106"/>
      <c r="H18" s="106" t="s">
        <v>105</v>
      </c>
      <c r="I18" s="106"/>
      <c r="J18" s="106"/>
      <c r="K18" s="106"/>
      <c r="L18" s="106"/>
      <c r="M18" s="106" t="s">
        <v>105</v>
      </c>
    </row>
    <row r="19" spans="1:13" ht="15.75" x14ac:dyDescent="0.25">
      <c r="A19" s="441" t="s">
        <v>114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3"/>
    </row>
    <row r="20" spans="1:13" ht="39" customHeight="1" x14ac:dyDescent="0.25">
      <c r="A20" s="108" t="s">
        <v>115</v>
      </c>
      <c r="B20" s="110" t="s">
        <v>105</v>
      </c>
      <c r="C20" s="110"/>
      <c r="D20" s="110" t="s">
        <v>105</v>
      </c>
      <c r="E20" s="110"/>
      <c r="F20" s="110" t="s">
        <v>105</v>
      </c>
      <c r="G20" s="110"/>
      <c r="H20" s="110" t="s">
        <v>105</v>
      </c>
      <c r="I20" s="110"/>
      <c r="J20" s="111" t="s">
        <v>105</v>
      </c>
      <c r="K20" s="111"/>
      <c r="L20" s="111" t="s">
        <v>105</v>
      </c>
      <c r="M20" s="111"/>
    </row>
    <row r="21" spans="1:13" ht="20.25" x14ac:dyDescent="0.25">
      <c r="A21" s="108" t="s">
        <v>116</v>
      </c>
      <c r="B21" s="110"/>
      <c r="C21" s="110" t="s">
        <v>105</v>
      </c>
      <c r="D21" s="110"/>
      <c r="E21" s="110" t="s">
        <v>105</v>
      </c>
      <c r="F21" s="110"/>
      <c r="G21" s="110" t="s">
        <v>105</v>
      </c>
      <c r="H21" s="110"/>
      <c r="I21" s="110" t="s">
        <v>105</v>
      </c>
      <c r="J21" s="111"/>
      <c r="K21" s="111" t="s">
        <v>105</v>
      </c>
      <c r="L21" s="111"/>
      <c r="M21" s="111" t="s">
        <v>105</v>
      </c>
    </row>
    <row r="22" spans="1:13" ht="31.5" x14ac:dyDescent="0.25">
      <c r="A22" s="108" t="s">
        <v>117</v>
      </c>
      <c r="B22" s="110"/>
      <c r="C22" s="110" t="s">
        <v>105</v>
      </c>
      <c r="D22" s="112"/>
      <c r="E22" s="112" t="s">
        <v>105</v>
      </c>
      <c r="F22" s="112"/>
      <c r="G22" s="112" t="s">
        <v>105</v>
      </c>
      <c r="H22" s="112"/>
      <c r="I22" s="112" t="s">
        <v>105</v>
      </c>
      <c r="J22" s="111"/>
      <c r="K22" s="111" t="s">
        <v>105</v>
      </c>
      <c r="L22" s="111"/>
      <c r="M22" s="111" t="s">
        <v>105</v>
      </c>
    </row>
    <row r="23" spans="1:13" ht="20.25" x14ac:dyDescent="0.25">
      <c r="A23" s="108" t="s">
        <v>118</v>
      </c>
      <c r="B23" s="110"/>
      <c r="C23" s="110"/>
      <c r="D23" s="112" t="s">
        <v>105</v>
      </c>
      <c r="E23" s="112"/>
      <c r="F23" s="112"/>
      <c r="G23" s="112" t="s">
        <v>105</v>
      </c>
      <c r="H23" s="112"/>
      <c r="I23" s="112"/>
      <c r="J23" s="111" t="s">
        <v>105</v>
      </c>
      <c r="K23" s="111"/>
      <c r="L23" s="111" t="s">
        <v>105</v>
      </c>
      <c r="M23" s="111"/>
    </row>
    <row r="24" spans="1:13" ht="20.25" x14ac:dyDescent="0.25">
      <c r="A24" s="108" t="s">
        <v>119</v>
      </c>
      <c r="B24" s="110"/>
      <c r="C24" s="110" t="s">
        <v>105</v>
      </c>
      <c r="D24" s="112"/>
      <c r="E24" s="112" t="s">
        <v>105</v>
      </c>
      <c r="F24" s="112"/>
      <c r="G24" s="112"/>
      <c r="H24" s="112" t="s">
        <v>105</v>
      </c>
      <c r="I24" s="112"/>
      <c r="J24" s="111"/>
      <c r="K24" s="111" t="s">
        <v>105</v>
      </c>
      <c r="L24" s="111"/>
      <c r="M24" s="111" t="s">
        <v>105</v>
      </c>
    </row>
    <row r="25" spans="1:13" ht="20.25" x14ac:dyDescent="0.25">
      <c r="A25" s="108" t="s">
        <v>120</v>
      </c>
      <c r="B25" s="110"/>
      <c r="C25" s="110" t="s">
        <v>105</v>
      </c>
      <c r="D25" s="112"/>
      <c r="E25" s="112" t="s">
        <v>105</v>
      </c>
      <c r="F25" s="112"/>
      <c r="G25" s="112" t="s">
        <v>105</v>
      </c>
      <c r="H25" s="112"/>
      <c r="I25" s="112" t="s">
        <v>105</v>
      </c>
      <c r="J25" s="111"/>
      <c r="K25" s="111" t="s">
        <v>105</v>
      </c>
      <c r="L25" s="111"/>
      <c r="M25" s="111" t="s">
        <v>105</v>
      </c>
    </row>
    <row r="26" spans="1:13" ht="20.25" x14ac:dyDescent="0.25">
      <c r="A26" s="108" t="s">
        <v>121</v>
      </c>
      <c r="B26" s="110"/>
      <c r="C26" s="110" t="s">
        <v>105</v>
      </c>
      <c r="D26" s="112"/>
      <c r="E26" s="112" t="s">
        <v>105</v>
      </c>
      <c r="F26" s="112"/>
      <c r="G26" s="112" t="s">
        <v>105</v>
      </c>
      <c r="H26" s="112"/>
      <c r="I26" s="112" t="s">
        <v>105</v>
      </c>
      <c r="J26" s="111"/>
      <c r="K26" s="111" t="s">
        <v>105</v>
      </c>
      <c r="L26" s="111"/>
      <c r="M26" s="111" t="s">
        <v>105</v>
      </c>
    </row>
    <row r="27" spans="1:13" ht="23.25" customHeight="1" x14ac:dyDescent="0.25">
      <c r="A27" s="108" t="s">
        <v>122</v>
      </c>
      <c r="B27" s="110"/>
      <c r="C27" s="110" t="s">
        <v>105</v>
      </c>
      <c r="D27" s="110"/>
      <c r="E27" s="110" t="s">
        <v>105</v>
      </c>
      <c r="F27" s="110"/>
      <c r="G27" s="110" t="s">
        <v>105</v>
      </c>
      <c r="H27" s="110"/>
      <c r="I27" s="110" t="s">
        <v>105</v>
      </c>
      <c r="J27" s="111"/>
      <c r="K27" s="111" t="s">
        <v>105</v>
      </c>
      <c r="L27" s="111"/>
      <c r="M27" s="111" t="s">
        <v>105</v>
      </c>
    </row>
    <row r="28" spans="1:13" ht="20.25" x14ac:dyDescent="0.25">
      <c r="A28" s="108" t="s">
        <v>123</v>
      </c>
      <c r="B28" s="110"/>
      <c r="C28" s="110" t="s">
        <v>105</v>
      </c>
      <c r="D28" s="110"/>
      <c r="E28" s="110" t="s">
        <v>105</v>
      </c>
      <c r="F28" s="110"/>
      <c r="G28" s="110" t="s">
        <v>105</v>
      </c>
      <c r="H28" s="110"/>
      <c r="I28" s="110" t="s">
        <v>105</v>
      </c>
      <c r="J28" s="111"/>
      <c r="K28" s="111" t="s">
        <v>105</v>
      </c>
      <c r="L28" s="111"/>
      <c r="M28" s="111" t="s">
        <v>105</v>
      </c>
    </row>
    <row r="29" spans="1:13" ht="20.25" x14ac:dyDescent="0.25">
      <c r="A29" s="108" t="s">
        <v>124</v>
      </c>
      <c r="B29" s="110"/>
      <c r="C29" s="110" t="s">
        <v>105</v>
      </c>
      <c r="D29" s="110"/>
      <c r="E29" s="110" t="s">
        <v>105</v>
      </c>
      <c r="F29" s="110"/>
      <c r="G29" s="110" t="s">
        <v>105</v>
      </c>
      <c r="H29" s="110"/>
      <c r="I29" s="110" t="s">
        <v>105</v>
      </c>
      <c r="J29" s="111"/>
      <c r="K29" s="111" t="s">
        <v>105</v>
      </c>
      <c r="L29" s="111"/>
      <c r="M29" s="111" t="s">
        <v>105</v>
      </c>
    </row>
    <row r="30" spans="1:13" ht="15.75" x14ac:dyDescent="0.25">
      <c r="A30" s="433" t="s">
        <v>125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5"/>
    </row>
    <row r="31" spans="1:13" ht="31.5" x14ac:dyDescent="0.25">
      <c r="A31" s="113" t="s">
        <v>126</v>
      </c>
      <c r="B31" s="106" t="s">
        <v>105</v>
      </c>
      <c r="C31" s="106"/>
      <c r="D31" s="105" t="s">
        <v>105</v>
      </c>
      <c r="E31" s="105"/>
      <c r="F31" s="105" t="s">
        <v>105</v>
      </c>
      <c r="G31" s="105"/>
      <c r="H31" s="105" t="s">
        <v>105</v>
      </c>
      <c r="I31" s="105"/>
      <c r="J31" s="105" t="s">
        <v>105</v>
      </c>
      <c r="K31" s="105"/>
      <c r="L31" s="105" t="s">
        <v>105</v>
      </c>
      <c r="M31" s="105"/>
    </row>
    <row r="32" spans="1:13" ht="20.25" x14ac:dyDescent="0.25">
      <c r="A32" s="113" t="s">
        <v>127</v>
      </c>
      <c r="B32" s="106" t="s">
        <v>105</v>
      </c>
      <c r="C32" s="109" t="s">
        <v>105</v>
      </c>
      <c r="D32" s="109" t="s">
        <v>105</v>
      </c>
      <c r="E32" s="109" t="s">
        <v>105</v>
      </c>
      <c r="F32" s="109" t="s">
        <v>105</v>
      </c>
      <c r="G32" s="109" t="s">
        <v>105</v>
      </c>
      <c r="H32" s="109" t="s">
        <v>105</v>
      </c>
      <c r="I32" s="109" t="s">
        <v>105</v>
      </c>
      <c r="J32" s="109" t="s">
        <v>105</v>
      </c>
      <c r="K32" s="109" t="s">
        <v>105</v>
      </c>
      <c r="L32" s="105" t="s">
        <v>105</v>
      </c>
      <c r="M32" s="105" t="s">
        <v>105</v>
      </c>
    </row>
    <row r="33" spans="1:13" ht="20.25" x14ac:dyDescent="0.25">
      <c r="A33" s="113" t="s">
        <v>128</v>
      </c>
      <c r="B33" s="106" t="s">
        <v>105</v>
      </c>
      <c r="C33" s="109" t="s">
        <v>105</v>
      </c>
      <c r="D33" s="109" t="s">
        <v>105</v>
      </c>
      <c r="E33" s="109" t="s">
        <v>105</v>
      </c>
      <c r="F33" s="109" t="s">
        <v>105</v>
      </c>
      <c r="G33" s="109" t="s">
        <v>105</v>
      </c>
      <c r="H33" s="109" t="s">
        <v>105</v>
      </c>
      <c r="I33" s="109" t="s">
        <v>105</v>
      </c>
      <c r="J33" s="109" t="s">
        <v>105</v>
      </c>
      <c r="K33" s="109" t="s">
        <v>105</v>
      </c>
      <c r="L33" s="105" t="s">
        <v>105</v>
      </c>
      <c r="M33" s="105" t="s">
        <v>105</v>
      </c>
    </row>
    <row r="34" spans="1:13" ht="20.25" x14ac:dyDescent="0.25">
      <c r="A34" s="113" t="s">
        <v>129</v>
      </c>
      <c r="B34" s="106" t="s">
        <v>105</v>
      </c>
      <c r="C34" s="109" t="s">
        <v>105</v>
      </c>
      <c r="D34" s="109" t="s">
        <v>105</v>
      </c>
      <c r="E34" s="109" t="s">
        <v>105</v>
      </c>
      <c r="F34" s="109" t="s">
        <v>105</v>
      </c>
      <c r="G34" s="109" t="s">
        <v>105</v>
      </c>
      <c r="H34" s="109" t="s">
        <v>105</v>
      </c>
      <c r="I34" s="109" t="s">
        <v>105</v>
      </c>
      <c r="J34" s="109" t="s">
        <v>105</v>
      </c>
      <c r="K34" s="109" t="s">
        <v>105</v>
      </c>
      <c r="L34" s="105" t="s">
        <v>105</v>
      </c>
      <c r="M34" s="105" t="s">
        <v>105</v>
      </c>
    </row>
    <row r="35" spans="1:13" ht="39" customHeight="1" x14ac:dyDescent="0.25">
      <c r="A35" s="113" t="s">
        <v>130</v>
      </c>
      <c r="B35" s="106" t="s">
        <v>105</v>
      </c>
      <c r="C35" s="109" t="s">
        <v>105</v>
      </c>
      <c r="D35" s="109" t="s">
        <v>105</v>
      </c>
      <c r="E35" s="109" t="s">
        <v>105</v>
      </c>
      <c r="F35" s="109" t="s">
        <v>105</v>
      </c>
      <c r="G35" s="109" t="s">
        <v>105</v>
      </c>
      <c r="H35" s="109" t="s">
        <v>105</v>
      </c>
      <c r="I35" s="109" t="s">
        <v>105</v>
      </c>
      <c r="J35" s="109" t="s">
        <v>105</v>
      </c>
      <c r="K35" s="109" t="s">
        <v>105</v>
      </c>
      <c r="L35" s="105" t="s">
        <v>105</v>
      </c>
      <c r="M35" s="105" t="s">
        <v>105</v>
      </c>
    </row>
    <row r="36" spans="1:13" ht="20.25" x14ac:dyDescent="0.25">
      <c r="A36" s="113" t="s">
        <v>131</v>
      </c>
      <c r="B36" s="106" t="s">
        <v>105</v>
      </c>
      <c r="C36" s="106" t="s">
        <v>105</v>
      </c>
      <c r="D36" s="105" t="s">
        <v>105</v>
      </c>
      <c r="E36" s="105" t="s">
        <v>105</v>
      </c>
      <c r="F36" s="105" t="s">
        <v>105</v>
      </c>
      <c r="G36" s="105" t="s">
        <v>105</v>
      </c>
      <c r="H36" s="105" t="s">
        <v>105</v>
      </c>
      <c r="I36" s="105" t="s">
        <v>105</v>
      </c>
      <c r="J36" s="105" t="s">
        <v>105</v>
      </c>
      <c r="K36" s="105" t="s">
        <v>105</v>
      </c>
      <c r="L36" s="105" t="s">
        <v>105</v>
      </c>
      <c r="M36" s="105" t="s">
        <v>105</v>
      </c>
    </row>
    <row r="37" spans="1:13" ht="20.25" x14ac:dyDescent="0.25">
      <c r="A37" s="113" t="s">
        <v>132</v>
      </c>
      <c r="B37" s="106" t="s">
        <v>105</v>
      </c>
      <c r="C37" s="106" t="s">
        <v>105</v>
      </c>
      <c r="D37" s="105" t="s">
        <v>105</v>
      </c>
      <c r="E37" s="105" t="s">
        <v>105</v>
      </c>
      <c r="F37" s="105" t="s">
        <v>105</v>
      </c>
      <c r="G37" s="105" t="s">
        <v>105</v>
      </c>
      <c r="H37" s="105" t="s">
        <v>105</v>
      </c>
      <c r="I37" s="105" t="s">
        <v>105</v>
      </c>
      <c r="J37" s="105" t="s">
        <v>105</v>
      </c>
      <c r="K37" s="105" t="s">
        <v>105</v>
      </c>
      <c r="L37" s="105" t="s">
        <v>105</v>
      </c>
      <c r="M37" s="105" t="s">
        <v>105</v>
      </c>
    </row>
    <row r="38" spans="1:13" ht="15.75" x14ac:dyDescent="0.25">
      <c r="A38" s="433" t="s">
        <v>133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5"/>
    </row>
    <row r="39" spans="1:13" ht="31.5" x14ac:dyDescent="0.25">
      <c r="A39" s="108" t="s">
        <v>134</v>
      </c>
      <c r="B39" s="105" t="s">
        <v>105</v>
      </c>
      <c r="C39" s="105"/>
      <c r="D39" s="105" t="s">
        <v>105</v>
      </c>
      <c r="E39" s="105"/>
      <c r="F39" s="105" t="s">
        <v>105</v>
      </c>
      <c r="G39" s="105"/>
      <c r="H39" s="105" t="s">
        <v>105</v>
      </c>
      <c r="I39" s="106"/>
      <c r="J39" s="106" t="s">
        <v>105</v>
      </c>
      <c r="K39" s="106"/>
      <c r="L39" s="106" t="s">
        <v>105</v>
      </c>
      <c r="M39" s="106"/>
    </row>
    <row r="40" spans="1:13" ht="20.25" x14ac:dyDescent="0.25">
      <c r="A40" s="108" t="s">
        <v>135</v>
      </c>
      <c r="B40" s="109" t="s">
        <v>105</v>
      </c>
      <c r="C40" s="109" t="s">
        <v>105</v>
      </c>
      <c r="D40" s="109" t="s">
        <v>105</v>
      </c>
      <c r="E40" s="109" t="s">
        <v>105</v>
      </c>
      <c r="F40" s="109" t="s">
        <v>105</v>
      </c>
      <c r="G40" s="109" t="s">
        <v>105</v>
      </c>
      <c r="H40" s="109" t="s">
        <v>105</v>
      </c>
      <c r="I40" s="105" t="s">
        <v>105</v>
      </c>
      <c r="J40" s="105" t="s">
        <v>105</v>
      </c>
      <c r="K40" s="105" t="s">
        <v>105</v>
      </c>
      <c r="L40" s="105" t="s">
        <v>105</v>
      </c>
      <c r="M40" s="105" t="s">
        <v>105</v>
      </c>
    </row>
    <row r="41" spans="1:13" ht="20.25" x14ac:dyDescent="0.25">
      <c r="A41" s="108" t="s">
        <v>136</v>
      </c>
      <c r="B41" s="109" t="s">
        <v>105</v>
      </c>
      <c r="C41" s="109" t="s">
        <v>105</v>
      </c>
      <c r="D41" s="109" t="s">
        <v>105</v>
      </c>
      <c r="E41" s="109" t="s">
        <v>105</v>
      </c>
      <c r="F41" s="109" t="s">
        <v>105</v>
      </c>
      <c r="G41" s="109" t="s">
        <v>105</v>
      </c>
      <c r="H41" s="109" t="s">
        <v>105</v>
      </c>
      <c r="I41" s="105" t="s">
        <v>105</v>
      </c>
      <c r="J41" s="105" t="s">
        <v>105</v>
      </c>
      <c r="K41" s="105" t="s">
        <v>105</v>
      </c>
      <c r="L41" s="105" t="s">
        <v>105</v>
      </c>
      <c r="M41" s="105" t="s">
        <v>105</v>
      </c>
    </row>
    <row r="42" spans="1:13" ht="20.25" x14ac:dyDescent="0.25">
      <c r="A42" s="108" t="s">
        <v>137</v>
      </c>
      <c r="B42" s="109" t="s">
        <v>105</v>
      </c>
      <c r="C42" s="109" t="s">
        <v>105</v>
      </c>
      <c r="D42" s="109" t="s">
        <v>105</v>
      </c>
      <c r="E42" s="109" t="s">
        <v>105</v>
      </c>
      <c r="F42" s="109" t="s">
        <v>105</v>
      </c>
      <c r="G42" s="109" t="s">
        <v>105</v>
      </c>
      <c r="H42" s="109" t="s">
        <v>105</v>
      </c>
      <c r="I42" s="105" t="s">
        <v>105</v>
      </c>
      <c r="J42" s="105" t="s">
        <v>105</v>
      </c>
      <c r="K42" s="105" t="s">
        <v>105</v>
      </c>
      <c r="L42" s="105" t="s">
        <v>105</v>
      </c>
      <c r="M42" s="105" t="s">
        <v>105</v>
      </c>
    </row>
    <row r="43" spans="1:13" ht="24" customHeight="1" x14ac:dyDescent="0.25">
      <c r="A43" s="108" t="s">
        <v>138</v>
      </c>
      <c r="B43" s="109" t="s">
        <v>105</v>
      </c>
      <c r="C43" s="109" t="s">
        <v>105</v>
      </c>
      <c r="D43" s="109" t="s">
        <v>105</v>
      </c>
      <c r="E43" s="109" t="s">
        <v>105</v>
      </c>
      <c r="F43" s="109" t="s">
        <v>105</v>
      </c>
      <c r="G43" s="109" t="s">
        <v>105</v>
      </c>
      <c r="H43" s="109" t="s">
        <v>105</v>
      </c>
      <c r="I43" s="105" t="s">
        <v>105</v>
      </c>
      <c r="J43" s="105" t="s">
        <v>105</v>
      </c>
      <c r="K43" s="105" t="s">
        <v>105</v>
      </c>
      <c r="L43" s="105" t="s">
        <v>105</v>
      </c>
      <c r="M43" s="105" t="s">
        <v>105</v>
      </c>
    </row>
    <row r="44" spans="1:13" ht="20.25" x14ac:dyDescent="0.25">
      <c r="A44" s="108" t="s">
        <v>139</v>
      </c>
      <c r="B44" s="105" t="s">
        <v>105</v>
      </c>
      <c r="C44" s="105" t="s">
        <v>105</v>
      </c>
      <c r="D44" s="105" t="s">
        <v>105</v>
      </c>
      <c r="E44" s="105" t="s">
        <v>105</v>
      </c>
      <c r="F44" s="105" t="s">
        <v>105</v>
      </c>
      <c r="G44" s="105" t="s">
        <v>105</v>
      </c>
      <c r="H44" s="105" t="s">
        <v>105</v>
      </c>
      <c r="I44" s="105" t="s">
        <v>105</v>
      </c>
      <c r="J44" s="105" t="s">
        <v>105</v>
      </c>
      <c r="K44" s="105" t="s">
        <v>105</v>
      </c>
      <c r="L44" s="105" t="s">
        <v>105</v>
      </c>
      <c r="M44" s="105" t="s">
        <v>105</v>
      </c>
    </row>
    <row r="45" spans="1:13" ht="20.25" x14ac:dyDescent="0.25">
      <c r="A45" s="108" t="s">
        <v>140</v>
      </c>
      <c r="B45" s="105" t="s">
        <v>105</v>
      </c>
      <c r="C45" s="105" t="s">
        <v>105</v>
      </c>
      <c r="D45" s="105" t="s">
        <v>105</v>
      </c>
      <c r="E45" s="105" t="s">
        <v>105</v>
      </c>
      <c r="F45" s="105" t="s">
        <v>105</v>
      </c>
      <c r="G45" s="105" t="s">
        <v>105</v>
      </c>
      <c r="H45" s="105" t="s">
        <v>105</v>
      </c>
      <c r="I45" s="106" t="s">
        <v>105</v>
      </c>
      <c r="J45" s="106" t="s">
        <v>105</v>
      </c>
      <c r="K45" s="106" t="s">
        <v>105</v>
      </c>
      <c r="L45" s="106" t="s">
        <v>105</v>
      </c>
      <c r="M45" s="106" t="s">
        <v>105</v>
      </c>
    </row>
  </sheetData>
  <mergeCells count="12">
    <mergeCell ref="A6:M6"/>
    <mergeCell ref="A1:M1"/>
    <mergeCell ref="A2:M2"/>
    <mergeCell ref="A3:M3"/>
    <mergeCell ref="A4:M4"/>
    <mergeCell ref="A5:M5"/>
    <mergeCell ref="A30:M30"/>
    <mergeCell ref="A38:M38"/>
    <mergeCell ref="A7:A8"/>
    <mergeCell ref="B7:M7"/>
    <mergeCell ref="A9:M9"/>
    <mergeCell ref="A19:M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62AE-6478-4091-AE8F-3F8E6B8C707D}">
  <dimension ref="A1:Q34"/>
  <sheetViews>
    <sheetView topLeftCell="A10" workbookViewId="0">
      <selection activeCell="E27" sqref="E27:I27"/>
    </sheetView>
  </sheetViews>
  <sheetFormatPr baseColWidth="10" defaultRowHeight="15" x14ac:dyDescent="0.25"/>
  <cols>
    <col min="13" max="13" width="8.42578125" customWidth="1"/>
    <col min="14" max="14" width="8.5703125" customWidth="1"/>
    <col min="16" max="16" width="4.28515625" customWidth="1"/>
  </cols>
  <sheetData>
    <row r="1" spans="1:17" ht="15.75" thickBot="1" x14ac:dyDescent="0.3"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</row>
    <row r="2" spans="1:17" ht="16.5" thickBot="1" x14ac:dyDescent="0.3">
      <c r="A2" s="535"/>
      <c r="B2" s="536"/>
      <c r="C2" s="537"/>
      <c r="D2" s="544" t="s">
        <v>197</v>
      </c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6"/>
    </row>
    <row r="3" spans="1:17" ht="15.75" thickBot="1" x14ac:dyDescent="0.3">
      <c r="A3" s="538"/>
      <c r="B3" s="539"/>
      <c r="C3" s="540"/>
      <c r="D3" s="547" t="s">
        <v>150</v>
      </c>
      <c r="E3" s="548"/>
      <c r="F3" s="547" t="s">
        <v>198</v>
      </c>
      <c r="G3" s="549"/>
      <c r="H3" s="549"/>
      <c r="I3" s="549"/>
      <c r="J3" s="549"/>
      <c r="K3" s="549"/>
      <c r="L3" s="548"/>
      <c r="M3" s="550" t="s">
        <v>199</v>
      </c>
      <c r="N3" s="551"/>
      <c r="O3" s="552"/>
      <c r="P3" s="550" t="s">
        <v>200</v>
      </c>
      <c r="Q3" s="552"/>
    </row>
    <row r="4" spans="1:17" ht="40.5" customHeight="1" thickBot="1" x14ac:dyDescent="0.3">
      <c r="A4" s="541"/>
      <c r="B4" s="542"/>
      <c r="C4" s="543"/>
      <c r="D4" s="553" t="s">
        <v>201</v>
      </c>
      <c r="E4" s="554"/>
      <c r="F4" s="553" t="s">
        <v>202</v>
      </c>
      <c r="G4" s="555"/>
      <c r="H4" s="555"/>
      <c r="I4" s="555"/>
      <c r="J4" s="555"/>
      <c r="K4" s="555"/>
      <c r="L4" s="554"/>
      <c r="M4" s="556" t="s">
        <v>203</v>
      </c>
      <c r="N4" s="557"/>
      <c r="O4" s="558"/>
      <c r="P4" s="559">
        <v>1</v>
      </c>
      <c r="Q4" s="560"/>
    </row>
    <row r="6" spans="1:17" x14ac:dyDescent="0.25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</row>
    <row r="8" spans="1:17" ht="15.75" x14ac:dyDescent="0.25">
      <c r="A8" s="506" t="s">
        <v>204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</row>
    <row r="10" spans="1:17" ht="15.75" x14ac:dyDescent="0.25">
      <c r="A10" s="507" t="s">
        <v>205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</row>
    <row r="12" spans="1:17" x14ac:dyDescent="0.25">
      <c r="A12" s="526" t="s">
        <v>206</v>
      </c>
      <c r="B12" s="526"/>
      <c r="C12" s="527"/>
      <c r="D12" s="531" t="s">
        <v>207</v>
      </c>
      <c r="E12" s="532"/>
      <c r="F12" s="528" t="s">
        <v>208</v>
      </c>
      <c r="G12" s="530"/>
      <c r="H12" s="530"/>
      <c r="I12" s="530"/>
      <c r="J12" s="530"/>
      <c r="K12" s="530"/>
      <c r="L12" s="530"/>
      <c r="M12" s="530"/>
      <c r="N12" s="529"/>
    </row>
    <row r="13" spans="1:17" x14ac:dyDescent="0.25">
      <c r="A13" s="148"/>
      <c r="B13" s="148"/>
      <c r="C13" s="148"/>
    </row>
    <row r="14" spans="1:17" x14ac:dyDescent="0.25">
      <c r="A14" s="526" t="s">
        <v>209</v>
      </c>
      <c r="B14" s="526"/>
      <c r="C14" s="527"/>
      <c r="D14" s="528" t="s">
        <v>12</v>
      </c>
      <c r="E14" s="529"/>
      <c r="F14" s="528" t="s">
        <v>6</v>
      </c>
      <c r="G14" s="530"/>
      <c r="H14" s="530"/>
      <c r="I14" s="530"/>
      <c r="J14" s="530"/>
      <c r="K14" s="530"/>
      <c r="L14" s="530"/>
      <c r="M14" s="530"/>
      <c r="N14" s="529"/>
    </row>
    <row r="15" spans="1:17" x14ac:dyDescent="0.25">
      <c r="A15" s="148"/>
      <c r="B15" s="148"/>
      <c r="C15" s="148"/>
    </row>
    <row r="16" spans="1:17" x14ac:dyDescent="0.25">
      <c r="A16" s="526" t="s">
        <v>210</v>
      </c>
      <c r="B16" s="526"/>
      <c r="C16" s="527"/>
      <c r="D16" s="531" t="s">
        <v>211</v>
      </c>
      <c r="E16" s="532"/>
      <c r="F16" s="528" t="s">
        <v>208</v>
      </c>
      <c r="G16" s="530"/>
      <c r="H16" s="530"/>
      <c r="I16" s="530"/>
      <c r="J16" s="530"/>
      <c r="K16" s="530"/>
      <c r="L16" s="530"/>
      <c r="M16" s="530"/>
      <c r="N16" s="529"/>
    </row>
    <row r="18" spans="1:17" ht="15.75" x14ac:dyDescent="0.25">
      <c r="A18" s="506" t="s">
        <v>212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</row>
    <row r="20" spans="1:17" ht="15.75" x14ac:dyDescent="0.25">
      <c r="A20" s="507" t="s">
        <v>213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</row>
    <row r="23" spans="1:17" x14ac:dyDescent="0.25">
      <c r="A23" s="508" t="s">
        <v>15</v>
      </c>
      <c r="B23" s="508" t="s">
        <v>20</v>
      </c>
      <c r="C23" s="510" t="s">
        <v>214</v>
      </c>
      <c r="D23" s="512" t="s">
        <v>215</v>
      </c>
      <c r="E23" s="514" t="s">
        <v>216</v>
      </c>
      <c r="F23" s="515"/>
      <c r="G23" s="515"/>
      <c r="H23" s="515"/>
      <c r="I23" s="516"/>
      <c r="J23" s="520" t="s">
        <v>217</v>
      </c>
      <c r="K23" s="521"/>
      <c r="L23" s="522"/>
      <c r="M23" s="520" t="s">
        <v>218</v>
      </c>
      <c r="N23" s="522"/>
      <c r="O23" s="520" t="s">
        <v>219</v>
      </c>
      <c r="P23" s="521"/>
      <c r="Q23" s="522"/>
    </row>
    <row r="24" spans="1:17" x14ac:dyDescent="0.25">
      <c r="A24" s="509"/>
      <c r="B24" s="509"/>
      <c r="C24" s="511"/>
      <c r="D24" s="513"/>
      <c r="E24" s="517"/>
      <c r="F24" s="518"/>
      <c r="G24" s="518"/>
      <c r="H24" s="518"/>
      <c r="I24" s="519"/>
      <c r="J24" s="523"/>
      <c r="K24" s="524"/>
      <c r="L24" s="525"/>
      <c r="M24" s="523"/>
      <c r="N24" s="525"/>
      <c r="O24" s="523"/>
      <c r="P24" s="524"/>
      <c r="Q24" s="525"/>
    </row>
    <row r="25" spans="1:17" ht="33.75" customHeight="1" x14ac:dyDescent="0.25">
      <c r="A25" s="149" t="s">
        <v>16</v>
      </c>
      <c r="B25" s="149"/>
      <c r="C25" s="149"/>
      <c r="D25" s="149"/>
      <c r="E25" s="488" t="s">
        <v>220</v>
      </c>
      <c r="F25" s="489"/>
      <c r="G25" s="489"/>
      <c r="H25" s="489"/>
      <c r="I25" s="490"/>
      <c r="J25" s="491"/>
      <c r="K25" s="492"/>
      <c r="L25" s="493"/>
      <c r="M25" s="494" t="s">
        <v>221</v>
      </c>
      <c r="N25" s="495"/>
      <c r="O25" s="494" t="s">
        <v>222</v>
      </c>
      <c r="P25" s="496"/>
      <c r="Q25" s="495"/>
    </row>
    <row r="26" spans="1:17" x14ac:dyDescent="0.25">
      <c r="A26" s="150"/>
      <c r="B26" s="150" t="s">
        <v>12</v>
      </c>
      <c r="C26" s="150"/>
      <c r="D26" s="150"/>
      <c r="E26" s="497" t="s">
        <v>223</v>
      </c>
      <c r="F26" s="498"/>
      <c r="G26" s="498"/>
      <c r="H26" s="498"/>
      <c r="I26" s="499"/>
      <c r="J26" s="500"/>
      <c r="K26" s="501"/>
      <c r="L26" s="502"/>
      <c r="M26" s="503"/>
      <c r="N26" s="504"/>
      <c r="O26" s="503"/>
      <c r="P26" s="505"/>
      <c r="Q26" s="504"/>
    </row>
    <row r="27" spans="1:17" ht="61.5" customHeight="1" x14ac:dyDescent="0.25">
      <c r="A27" s="151"/>
      <c r="B27" s="152"/>
      <c r="C27" s="152" t="s">
        <v>224</v>
      </c>
      <c r="D27" s="153" t="s">
        <v>225</v>
      </c>
      <c r="E27" s="485" t="s">
        <v>223</v>
      </c>
      <c r="F27" s="486"/>
      <c r="G27" s="486"/>
      <c r="H27" s="486"/>
      <c r="I27" s="487"/>
      <c r="J27" s="451" t="s">
        <v>226</v>
      </c>
      <c r="K27" s="452"/>
      <c r="L27" s="453"/>
      <c r="M27" s="454" t="s">
        <v>227</v>
      </c>
      <c r="N27" s="455"/>
      <c r="O27" s="448" t="s">
        <v>228</v>
      </c>
      <c r="P27" s="449"/>
      <c r="Q27" s="450"/>
    </row>
    <row r="28" spans="1:17" ht="32.25" customHeight="1" x14ac:dyDescent="0.25">
      <c r="A28" s="154"/>
      <c r="B28" s="154" t="s">
        <v>229</v>
      </c>
      <c r="C28" s="154"/>
      <c r="D28" s="154"/>
      <c r="E28" s="466" t="s">
        <v>230</v>
      </c>
      <c r="F28" s="467"/>
      <c r="G28" s="467"/>
      <c r="H28" s="467"/>
      <c r="I28" s="468"/>
      <c r="J28" s="469"/>
      <c r="K28" s="470"/>
      <c r="L28" s="471"/>
      <c r="M28" s="472"/>
      <c r="N28" s="473"/>
      <c r="O28" s="466"/>
      <c r="P28" s="467"/>
      <c r="Q28" s="468"/>
    </row>
    <row r="29" spans="1:17" ht="45.75" customHeight="1" x14ac:dyDescent="0.25">
      <c r="A29" s="151"/>
      <c r="B29" s="151"/>
      <c r="C29" s="151" t="s">
        <v>231</v>
      </c>
      <c r="D29" s="155" t="s">
        <v>225</v>
      </c>
      <c r="E29" s="482" t="s">
        <v>230</v>
      </c>
      <c r="F29" s="483"/>
      <c r="G29" s="483"/>
      <c r="H29" s="483"/>
      <c r="I29" s="484"/>
      <c r="J29" s="451" t="s">
        <v>232</v>
      </c>
      <c r="K29" s="452"/>
      <c r="L29" s="453"/>
      <c r="M29" s="454" t="s">
        <v>221</v>
      </c>
      <c r="N29" s="455"/>
      <c r="O29" s="448" t="s">
        <v>233</v>
      </c>
      <c r="P29" s="449"/>
      <c r="Q29" s="450"/>
    </row>
    <row r="30" spans="1:17" ht="33" customHeight="1" x14ac:dyDescent="0.25">
      <c r="A30" s="154"/>
      <c r="B30" s="154" t="s">
        <v>234</v>
      </c>
      <c r="C30" s="154"/>
      <c r="D30" s="154"/>
      <c r="E30" s="466" t="s">
        <v>81</v>
      </c>
      <c r="F30" s="467"/>
      <c r="G30" s="467"/>
      <c r="H30" s="467"/>
      <c r="I30" s="468"/>
      <c r="J30" s="469"/>
      <c r="K30" s="470"/>
      <c r="L30" s="471"/>
      <c r="M30" s="472"/>
      <c r="N30" s="473"/>
      <c r="O30" s="466"/>
      <c r="P30" s="467"/>
      <c r="Q30" s="468"/>
    </row>
    <row r="31" spans="1:17" x14ac:dyDescent="0.25">
      <c r="A31" s="480"/>
      <c r="B31" s="480"/>
      <c r="C31" s="480" t="s">
        <v>235</v>
      </c>
      <c r="D31" s="480" t="s">
        <v>236</v>
      </c>
      <c r="E31" s="460" t="s">
        <v>81</v>
      </c>
      <c r="F31" s="461"/>
      <c r="G31" s="461"/>
      <c r="H31" s="461"/>
      <c r="I31" s="462"/>
      <c r="J31" s="474" t="s">
        <v>237</v>
      </c>
      <c r="K31" s="475"/>
      <c r="L31" s="476"/>
      <c r="M31" s="456" t="s">
        <v>221</v>
      </c>
      <c r="N31" s="457"/>
      <c r="O31" s="460" t="s">
        <v>233</v>
      </c>
      <c r="P31" s="461"/>
      <c r="Q31" s="462"/>
    </row>
    <row r="32" spans="1:17" ht="61.5" customHeight="1" x14ac:dyDescent="0.25">
      <c r="A32" s="481"/>
      <c r="B32" s="481"/>
      <c r="C32" s="481"/>
      <c r="D32" s="481"/>
      <c r="E32" s="463"/>
      <c r="F32" s="464"/>
      <c r="G32" s="464"/>
      <c r="H32" s="464"/>
      <c r="I32" s="465"/>
      <c r="J32" s="477"/>
      <c r="K32" s="478"/>
      <c r="L32" s="479"/>
      <c r="M32" s="458"/>
      <c r="N32" s="459"/>
      <c r="O32" s="463"/>
      <c r="P32" s="464"/>
      <c r="Q32" s="465"/>
    </row>
    <row r="33" spans="1:17" ht="39" customHeight="1" x14ac:dyDescent="0.25">
      <c r="A33" s="154"/>
      <c r="B33" s="154" t="s">
        <v>238</v>
      </c>
      <c r="C33" s="154"/>
      <c r="D33" s="154"/>
      <c r="E33" s="466" t="s">
        <v>83</v>
      </c>
      <c r="F33" s="467"/>
      <c r="G33" s="467"/>
      <c r="H33" s="467"/>
      <c r="I33" s="468"/>
      <c r="J33" s="469"/>
      <c r="K33" s="470"/>
      <c r="L33" s="471"/>
      <c r="M33" s="472"/>
      <c r="N33" s="473"/>
      <c r="O33" s="466"/>
      <c r="P33" s="467"/>
      <c r="Q33" s="468"/>
    </row>
    <row r="34" spans="1:17" ht="73.5" customHeight="1" x14ac:dyDescent="0.25">
      <c r="A34" s="151"/>
      <c r="B34" s="151"/>
      <c r="C34" s="151" t="s">
        <v>239</v>
      </c>
      <c r="D34" s="151" t="s">
        <v>236</v>
      </c>
      <c r="E34" s="448" t="s">
        <v>240</v>
      </c>
      <c r="F34" s="449"/>
      <c r="G34" s="449"/>
      <c r="H34" s="449"/>
      <c r="I34" s="450"/>
      <c r="J34" s="451" t="s">
        <v>82</v>
      </c>
      <c r="K34" s="452"/>
      <c r="L34" s="453"/>
      <c r="M34" s="454" t="s">
        <v>221</v>
      </c>
      <c r="N34" s="455"/>
      <c r="O34" s="448" t="s">
        <v>233</v>
      </c>
      <c r="P34" s="449"/>
      <c r="Q34" s="450"/>
    </row>
  </sheetData>
  <mergeCells count="73">
    <mergeCell ref="D1:Q1"/>
    <mergeCell ref="A2:C4"/>
    <mergeCell ref="D2:Q2"/>
    <mergeCell ref="D3:E3"/>
    <mergeCell ref="F3:L3"/>
    <mergeCell ref="M3:O3"/>
    <mergeCell ref="P3:Q3"/>
    <mergeCell ref="D4:E4"/>
    <mergeCell ref="F4:L4"/>
    <mergeCell ref="M4:O4"/>
    <mergeCell ref="P4:Q4"/>
    <mergeCell ref="A6:Q6"/>
    <mergeCell ref="A8:Q8"/>
    <mergeCell ref="A10:Q10"/>
    <mergeCell ref="A12:C12"/>
    <mergeCell ref="D12:E12"/>
    <mergeCell ref="F12:N12"/>
    <mergeCell ref="A14:C14"/>
    <mergeCell ref="D14:E14"/>
    <mergeCell ref="F14:N14"/>
    <mergeCell ref="A16:C16"/>
    <mergeCell ref="D16:E16"/>
    <mergeCell ref="F16:N16"/>
    <mergeCell ref="A18:Q18"/>
    <mergeCell ref="A20:Q20"/>
    <mergeCell ref="A23:A24"/>
    <mergeCell ref="B23:B24"/>
    <mergeCell ref="C23:C24"/>
    <mergeCell ref="D23:D24"/>
    <mergeCell ref="E23:I24"/>
    <mergeCell ref="J23:L24"/>
    <mergeCell ref="M23:N24"/>
    <mergeCell ref="O23:Q24"/>
    <mergeCell ref="E25:I25"/>
    <mergeCell ref="J25:L25"/>
    <mergeCell ref="M25:N25"/>
    <mergeCell ref="O25:Q25"/>
    <mergeCell ref="E26:I26"/>
    <mergeCell ref="J26:L26"/>
    <mergeCell ref="M26:N26"/>
    <mergeCell ref="O26:Q26"/>
    <mergeCell ref="E27:I27"/>
    <mergeCell ref="J27:L27"/>
    <mergeCell ref="M27:N27"/>
    <mergeCell ref="O27:Q27"/>
    <mergeCell ref="E28:I28"/>
    <mergeCell ref="J28:L28"/>
    <mergeCell ref="M28:N28"/>
    <mergeCell ref="O28:Q28"/>
    <mergeCell ref="E29:I29"/>
    <mergeCell ref="J29:L29"/>
    <mergeCell ref="M29:N29"/>
    <mergeCell ref="O29:Q29"/>
    <mergeCell ref="E30:I30"/>
    <mergeCell ref="J30:L30"/>
    <mergeCell ref="M30:N30"/>
    <mergeCell ref="O30:Q30"/>
    <mergeCell ref="A31:A32"/>
    <mergeCell ref="B31:B32"/>
    <mergeCell ref="C31:C32"/>
    <mergeCell ref="D31:D32"/>
    <mergeCell ref="E31:I32"/>
    <mergeCell ref="E34:I34"/>
    <mergeCell ref="J34:L34"/>
    <mergeCell ref="M34:N34"/>
    <mergeCell ref="O34:Q34"/>
    <mergeCell ref="M31:N32"/>
    <mergeCell ref="O31:Q32"/>
    <mergeCell ref="E33:I33"/>
    <mergeCell ref="J33:L33"/>
    <mergeCell ref="M33:N33"/>
    <mergeCell ref="O33:Q33"/>
    <mergeCell ref="J31:L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4C10-918E-4D28-BC2A-E03DE3D6A7BB}">
  <dimension ref="A1:D70"/>
  <sheetViews>
    <sheetView topLeftCell="A19" workbookViewId="0">
      <selection activeCell="B13" sqref="B13:B14"/>
    </sheetView>
  </sheetViews>
  <sheetFormatPr baseColWidth="10" defaultRowHeight="15" x14ac:dyDescent="0.25"/>
  <cols>
    <col min="1" max="1" width="22.28515625" customWidth="1"/>
    <col min="2" max="2" width="29.5703125" customWidth="1"/>
    <col min="3" max="3" width="16.42578125" customWidth="1"/>
    <col min="4" max="4" width="23.85546875" customWidth="1"/>
  </cols>
  <sheetData>
    <row r="1" spans="1:4" x14ac:dyDescent="0.25">
      <c r="A1" s="579"/>
      <c r="B1" s="579"/>
      <c r="C1" s="579"/>
      <c r="D1" s="579"/>
    </row>
    <row r="2" spans="1:4" x14ac:dyDescent="0.25">
      <c r="A2" s="579"/>
      <c r="B2" s="579"/>
      <c r="C2" s="579"/>
      <c r="D2" s="579"/>
    </row>
    <row r="3" spans="1:4" x14ac:dyDescent="0.25">
      <c r="A3" s="579"/>
      <c r="B3" s="579"/>
      <c r="C3" s="579"/>
      <c r="D3" s="579"/>
    </row>
    <row r="4" spans="1:4" x14ac:dyDescent="0.25">
      <c r="A4" s="579"/>
      <c r="B4" s="579"/>
      <c r="C4" s="579"/>
      <c r="D4" s="579"/>
    </row>
    <row r="5" spans="1:4" x14ac:dyDescent="0.25">
      <c r="A5" s="580"/>
      <c r="B5" s="580"/>
      <c r="C5" s="580"/>
      <c r="D5" s="580"/>
    </row>
    <row r="6" spans="1:4" x14ac:dyDescent="0.25">
      <c r="A6" s="579"/>
      <c r="B6" s="579"/>
      <c r="C6" s="579"/>
      <c r="D6" s="579"/>
    </row>
    <row r="7" spans="1:4" ht="22.5" customHeight="1" x14ac:dyDescent="0.25">
      <c r="A7" s="564" t="s">
        <v>6</v>
      </c>
      <c r="B7" s="564"/>
      <c r="C7" s="564"/>
      <c r="D7" s="564"/>
    </row>
    <row r="8" spans="1:4" x14ac:dyDescent="0.25">
      <c r="A8" s="564" t="s">
        <v>553</v>
      </c>
      <c r="B8" s="564"/>
      <c r="C8" s="564"/>
      <c r="D8" s="564"/>
    </row>
    <row r="9" spans="1:4" x14ac:dyDescent="0.25">
      <c r="A9" s="564" t="s">
        <v>493</v>
      </c>
      <c r="B9" s="564"/>
      <c r="C9" s="564"/>
      <c r="D9" s="564"/>
    </row>
    <row r="10" spans="1:4" x14ac:dyDescent="0.25">
      <c r="A10" s="564" t="s">
        <v>494</v>
      </c>
      <c r="B10" s="564"/>
      <c r="C10" s="564"/>
      <c r="D10" s="564"/>
    </row>
    <row r="11" spans="1:4" ht="15.75" thickBot="1" x14ac:dyDescent="0.3">
      <c r="A11" s="244"/>
      <c r="B11" s="244"/>
      <c r="C11" s="245"/>
      <c r="D11" s="245"/>
    </row>
    <row r="12" spans="1:4" ht="23.25" thickBot="1" x14ac:dyDescent="0.3">
      <c r="A12" s="246" t="s">
        <v>554</v>
      </c>
      <c r="B12" s="247" t="s">
        <v>555</v>
      </c>
      <c r="C12" s="241" t="s">
        <v>495</v>
      </c>
      <c r="D12" s="248" t="s">
        <v>496</v>
      </c>
    </row>
    <row r="13" spans="1:4" x14ac:dyDescent="0.25">
      <c r="A13" s="577" t="s">
        <v>556</v>
      </c>
      <c r="B13" s="562" t="s">
        <v>615</v>
      </c>
      <c r="C13" s="562" t="s">
        <v>557</v>
      </c>
      <c r="D13" s="562" t="s">
        <v>558</v>
      </c>
    </row>
    <row r="14" spans="1:4" ht="123.75" customHeight="1" thickBot="1" x14ac:dyDescent="0.3">
      <c r="A14" s="578"/>
      <c r="B14" s="563"/>
      <c r="C14" s="563"/>
      <c r="D14" s="563"/>
    </row>
    <row r="15" spans="1:4" ht="23.25" thickBot="1" x14ac:dyDescent="0.3">
      <c r="A15" s="251" t="s">
        <v>559</v>
      </c>
      <c r="B15" s="243"/>
      <c r="C15" s="252"/>
      <c r="D15" s="249"/>
    </row>
    <row r="16" spans="1:4" ht="68.25" thickBot="1" x14ac:dyDescent="0.3">
      <c r="A16" s="253" t="s">
        <v>497</v>
      </c>
      <c r="B16" s="249" t="s">
        <v>560</v>
      </c>
      <c r="C16" s="252" t="s">
        <v>498</v>
      </c>
      <c r="D16" s="243" t="s">
        <v>499</v>
      </c>
    </row>
    <row r="17" spans="1:4" ht="56.25" x14ac:dyDescent="0.25">
      <c r="A17" s="561" t="s">
        <v>561</v>
      </c>
      <c r="B17" s="250" t="s">
        <v>562</v>
      </c>
      <c r="C17" s="562" t="s">
        <v>564</v>
      </c>
      <c r="D17" s="561" t="s">
        <v>565</v>
      </c>
    </row>
    <row r="18" spans="1:4" ht="15.75" thickBot="1" x14ac:dyDescent="0.3">
      <c r="A18" s="274"/>
      <c r="B18" s="249" t="s">
        <v>563</v>
      </c>
      <c r="C18" s="563"/>
      <c r="D18" s="274"/>
    </row>
    <row r="19" spans="1:4" ht="57" thickBot="1" x14ac:dyDescent="0.3">
      <c r="A19" s="254" t="s">
        <v>566</v>
      </c>
      <c r="B19" s="249" t="s">
        <v>567</v>
      </c>
      <c r="C19" s="252" t="s">
        <v>500</v>
      </c>
      <c r="D19" s="243" t="s">
        <v>501</v>
      </c>
    </row>
    <row r="20" spans="1:4" ht="34.5" thickBot="1" x14ac:dyDescent="0.3">
      <c r="A20" s="251" t="s">
        <v>568</v>
      </c>
      <c r="B20" s="255"/>
      <c r="C20" s="256"/>
      <c r="D20" s="257"/>
    </row>
    <row r="21" spans="1:4" ht="57" thickBot="1" x14ac:dyDescent="0.3">
      <c r="A21" s="253" t="s">
        <v>502</v>
      </c>
      <c r="B21" s="243" t="s">
        <v>569</v>
      </c>
      <c r="C21" s="258" t="s">
        <v>69</v>
      </c>
      <c r="D21" s="243" t="s">
        <v>503</v>
      </c>
    </row>
    <row r="22" spans="1:4" ht="21.75" customHeight="1" x14ac:dyDescent="0.25">
      <c r="A22" s="562" t="s">
        <v>570</v>
      </c>
      <c r="B22" s="562" t="s">
        <v>571</v>
      </c>
      <c r="C22" s="562" t="s">
        <v>572</v>
      </c>
      <c r="D22" s="562" t="s">
        <v>573</v>
      </c>
    </row>
    <row r="23" spans="1:4" ht="66" customHeight="1" thickBot="1" x14ac:dyDescent="0.3">
      <c r="A23" s="563"/>
      <c r="B23" s="563"/>
      <c r="C23" s="563"/>
      <c r="D23" s="563"/>
    </row>
    <row r="24" spans="1:4" ht="22.5" x14ac:dyDescent="0.25">
      <c r="A24" s="562" t="s">
        <v>574</v>
      </c>
      <c r="B24" s="562" t="s">
        <v>575</v>
      </c>
      <c r="C24" s="562" t="s">
        <v>76</v>
      </c>
      <c r="D24" s="250" t="s">
        <v>576</v>
      </c>
    </row>
    <row r="25" spans="1:4" ht="22.5" x14ac:dyDescent="0.25">
      <c r="A25" s="565"/>
      <c r="B25" s="565"/>
      <c r="C25" s="565"/>
      <c r="D25" s="250" t="s">
        <v>577</v>
      </c>
    </row>
    <row r="26" spans="1:4" x14ac:dyDescent="0.25">
      <c r="A26" s="565"/>
      <c r="B26" s="565"/>
      <c r="C26" s="565"/>
      <c r="D26" s="250" t="s">
        <v>578</v>
      </c>
    </row>
    <row r="27" spans="1:4" ht="23.25" thickBot="1" x14ac:dyDescent="0.3">
      <c r="A27" s="563"/>
      <c r="B27" s="563"/>
      <c r="C27" s="563"/>
      <c r="D27" s="249" t="s">
        <v>579</v>
      </c>
    </row>
    <row r="28" spans="1:4" x14ac:dyDescent="0.25">
      <c r="A28" s="571" t="s">
        <v>580</v>
      </c>
      <c r="B28" s="562"/>
      <c r="C28" s="574"/>
      <c r="D28" s="562"/>
    </row>
    <row r="29" spans="1:4" x14ac:dyDescent="0.25">
      <c r="A29" s="572"/>
      <c r="B29" s="565"/>
      <c r="C29" s="575"/>
      <c r="D29" s="565"/>
    </row>
    <row r="30" spans="1:4" ht="4.5" customHeight="1" x14ac:dyDescent="0.25">
      <c r="A30" s="572"/>
      <c r="B30" s="565"/>
      <c r="C30" s="575"/>
      <c r="D30" s="565"/>
    </row>
    <row r="31" spans="1:4" ht="2.25" customHeight="1" thickBot="1" x14ac:dyDescent="0.3">
      <c r="A31" s="573"/>
      <c r="B31" s="563"/>
      <c r="C31" s="576"/>
      <c r="D31" s="563"/>
    </row>
    <row r="32" spans="1:4" ht="34.5" thickBot="1" x14ac:dyDescent="0.3">
      <c r="A32" s="253" t="s">
        <v>504</v>
      </c>
      <c r="B32" s="249"/>
      <c r="C32" s="252"/>
      <c r="D32" s="249"/>
    </row>
    <row r="33" spans="1:4" ht="79.5" thickBot="1" x14ac:dyDescent="0.3">
      <c r="A33" s="254" t="s">
        <v>505</v>
      </c>
      <c r="B33" s="243" t="s">
        <v>581</v>
      </c>
      <c r="C33" s="259" t="s">
        <v>506</v>
      </c>
      <c r="D33" s="243" t="s">
        <v>507</v>
      </c>
    </row>
    <row r="34" spans="1:4" ht="57" thickBot="1" x14ac:dyDescent="0.3">
      <c r="A34" s="253" t="s">
        <v>106</v>
      </c>
      <c r="B34" s="249" t="s">
        <v>508</v>
      </c>
      <c r="C34" s="252" t="s">
        <v>509</v>
      </c>
      <c r="D34" s="243" t="s">
        <v>510</v>
      </c>
    </row>
    <row r="35" spans="1:4" ht="23.25" thickBot="1" x14ac:dyDescent="0.3">
      <c r="A35" s="253" t="s">
        <v>107</v>
      </c>
      <c r="B35" s="249" t="s">
        <v>511</v>
      </c>
      <c r="C35" s="252" t="s">
        <v>512</v>
      </c>
      <c r="D35" s="249" t="s">
        <v>513</v>
      </c>
    </row>
    <row r="36" spans="1:4" ht="34.5" thickBot="1" x14ac:dyDescent="0.3">
      <c r="A36" s="253" t="s">
        <v>108</v>
      </c>
      <c r="B36" s="249" t="s">
        <v>514</v>
      </c>
      <c r="C36" s="252" t="s">
        <v>515</v>
      </c>
      <c r="D36" s="249" t="s">
        <v>516</v>
      </c>
    </row>
    <row r="37" spans="1:4" ht="45.75" thickBot="1" x14ac:dyDescent="0.3">
      <c r="A37" s="253" t="s">
        <v>109</v>
      </c>
      <c r="B37" s="249" t="s">
        <v>517</v>
      </c>
      <c r="C37" s="252" t="s">
        <v>518</v>
      </c>
      <c r="D37" s="249" t="s">
        <v>519</v>
      </c>
    </row>
    <row r="38" spans="1:4" ht="34.5" thickBot="1" x14ac:dyDescent="0.3">
      <c r="A38" s="253" t="s">
        <v>110</v>
      </c>
      <c r="B38" s="249" t="s">
        <v>520</v>
      </c>
      <c r="C38" s="252" t="s">
        <v>521</v>
      </c>
      <c r="D38" s="249" t="s">
        <v>522</v>
      </c>
    </row>
    <row r="39" spans="1:4" ht="34.5" thickBot="1" x14ac:dyDescent="0.3">
      <c r="A39" s="253" t="s">
        <v>111</v>
      </c>
      <c r="B39" s="249" t="s">
        <v>523</v>
      </c>
      <c r="C39" s="252" t="s">
        <v>524</v>
      </c>
      <c r="D39" s="249" t="s">
        <v>525</v>
      </c>
    </row>
    <row r="40" spans="1:4" ht="34.5" thickBot="1" x14ac:dyDescent="0.3">
      <c r="A40" s="253" t="s">
        <v>112</v>
      </c>
      <c r="B40" s="249" t="s">
        <v>526</v>
      </c>
      <c r="C40" s="252" t="s">
        <v>527</v>
      </c>
      <c r="D40" s="249" t="s">
        <v>528</v>
      </c>
    </row>
    <row r="41" spans="1:4" ht="34.5" thickBot="1" x14ac:dyDescent="0.3">
      <c r="A41" s="253" t="s">
        <v>113</v>
      </c>
      <c r="B41" s="249" t="s">
        <v>529</v>
      </c>
      <c r="C41" s="252" t="s">
        <v>530</v>
      </c>
      <c r="D41" s="249" t="s">
        <v>528</v>
      </c>
    </row>
    <row r="42" spans="1:4" x14ac:dyDescent="0.25">
      <c r="A42" s="562" t="s">
        <v>582</v>
      </c>
      <c r="B42" s="568"/>
      <c r="C42" s="568"/>
      <c r="D42" s="568"/>
    </row>
    <row r="43" spans="1:4" x14ac:dyDescent="0.25">
      <c r="A43" s="565"/>
      <c r="B43" s="569"/>
      <c r="C43" s="569"/>
      <c r="D43" s="569"/>
    </row>
    <row r="44" spans="1:4" ht="15.75" thickBot="1" x14ac:dyDescent="0.3">
      <c r="A44" s="563"/>
      <c r="B44" s="570"/>
      <c r="C44" s="570"/>
      <c r="D44" s="570"/>
    </row>
    <row r="45" spans="1:4" ht="45.75" thickBot="1" x14ac:dyDescent="0.3">
      <c r="A45" s="249" t="s">
        <v>583</v>
      </c>
      <c r="B45" s="260" t="s">
        <v>584</v>
      </c>
      <c r="C45" s="260" t="s">
        <v>585</v>
      </c>
      <c r="D45" s="261" t="s">
        <v>586</v>
      </c>
    </row>
    <row r="46" spans="1:4" x14ac:dyDescent="0.25">
      <c r="A46" s="562" t="s">
        <v>587</v>
      </c>
      <c r="B46" s="562" t="s">
        <v>588</v>
      </c>
      <c r="C46" s="562" t="s">
        <v>585</v>
      </c>
      <c r="D46" s="562" t="s">
        <v>589</v>
      </c>
    </row>
    <row r="47" spans="1:4" ht="24.75" customHeight="1" thickBot="1" x14ac:dyDescent="0.3">
      <c r="A47" s="563"/>
      <c r="B47" s="563"/>
      <c r="C47" s="563"/>
      <c r="D47" s="563"/>
    </row>
    <row r="48" spans="1:4" ht="45.75" thickBot="1" x14ac:dyDescent="0.3">
      <c r="A48" s="249" t="s">
        <v>590</v>
      </c>
      <c r="B48" s="260" t="s">
        <v>591</v>
      </c>
      <c r="C48" s="260" t="s">
        <v>592</v>
      </c>
      <c r="D48" s="260" t="s">
        <v>531</v>
      </c>
    </row>
    <row r="49" spans="1:4" x14ac:dyDescent="0.25">
      <c r="A49" s="562" t="s">
        <v>593</v>
      </c>
      <c r="B49" s="566"/>
      <c r="C49" s="566"/>
      <c r="D49" s="566"/>
    </row>
    <row r="50" spans="1:4" ht="15.75" thickBot="1" x14ac:dyDescent="0.3">
      <c r="A50" s="563"/>
      <c r="B50" s="567"/>
      <c r="C50" s="567"/>
      <c r="D50" s="567"/>
    </row>
    <row r="51" spans="1:4" ht="45" x14ac:dyDescent="0.25">
      <c r="A51" s="562" t="s">
        <v>594</v>
      </c>
      <c r="B51" s="562" t="s">
        <v>616</v>
      </c>
      <c r="C51" s="562" t="s">
        <v>534</v>
      </c>
      <c r="D51" s="242" t="s">
        <v>595</v>
      </c>
    </row>
    <row r="52" spans="1:4" ht="15.75" thickBot="1" x14ac:dyDescent="0.3">
      <c r="A52" s="563"/>
      <c r="B52" s="563"/>
      <c r="C52" s="563"/>
      <c r="D52" s="249" t="s">
        <v>596</v>
      </c>
    </row>
    <row r="53" spans="1:4" ht="55.5" customHeight="1" x14ac:dyDescent="0.25">
      <c r="A53" s="562" t="s">
        <v>597</v>
      </c>
      <c r="B53" s="562" t="s">
        <v>617</v>
      </c>
      <c r="C53" s="562" t="s">
        <v>76</v>
      </c>
      <c r="D53" s="242" t="s">
        <v>598</v>
      </c>
    </row>
    <row r="54" spans="1:4" ht="22.5" x14ac:dyDescent="0.25">
      <c r="A54" s="565"/>
      <c r="B54" s="565"/>
      <c r="C54" s="565"/>
      <c r="D54" s="242" t="s">
        <v>599</v>
      </c>
    </row>
    <row r="55" spans="1:4" ht="15.75" thickBot="1" x14ac:dyDescent="0.3">
      <c r="A55" s="563"/>
      <c r="B55" s="563"/>
      <c r="C55" s="563"/>
      <c r="D55" s="249" t="s">
        <v>600</v>
      </c>
    </row>
    <row r="56" spans="1:4" ht="23.25" thickBot="1" x14ac:dyDescent="0.3">
      <c r="A56" s="253" t="s">
        <v>601</v>
      </c>
      <c r="B56" s="243" t="s">
        <v>602</v>
      </c>
      <c r="C56" s="252" t="s">
        <v>512</v>
      </c>
      <c r="D56" s="249" t="s">
        <v>513</v>
      </c>
    </row>
    <row r="57" spans="1:4" ht="34.5" thickBot="1" x14ac:dyDescent="0.3">
      <c r="A57" s="253" t="s">
        <v>603</v>
      </c>
      <c r="B57" s="249" t="s">
        <v>618</v>
      </c>
      <c r="C57" s="252" t="s">
        <v>532</v>
      </c>
      <c r="D57" s="249" t="s">
        <v>533</v>
      </c>
    </row>
    <row r="58" spans="1:4" ht="34.5" thickBot="1" x14ac:dyDescent="0.3">
      <c r="A58" s="253" t="s">
        <v>604</v>
      </c>
      <c r="B58" s="249" t="s">
        <v>605</v>
      </c>
      <c r="C58" s="252" t="s">
        <v>536</v>
      </c>
      <c r="D58" s="249" t="s">
        <v>537</v>
      </c>
    </row>
    <row r="59" spans="1:4" ht="34.5" thickBot="1" x14ac:dyDescent="0.3">
      <c r="A59" s="253" t="s">
        <v>606</v>
      </c>
      <c r="B59" s="249" t="s">
        <v>619</v>
      </c>
      <c r="C59" s="252" t="s">
        <v>538</v>
      </c>
      <c r="D59" s="249" t="s">
        <v>539</v>
      </c>
    </row>
    <row r="60" spans="1:4" ht="23.25" thickBot="1" x14ac:dyDescent="0.3">
      <c r="A60" s="253" t="s">
        <v>607</v>
      </c>
      <c r="B60" s="249" t="s">
        <v>608</v>
      </c>
      <c r="C60" s="252" t="s">
        <v>540</v>
      </c>
      <c r="D60" s="249" t="s">
        <v>541</v>
      </c>
    </row>
    <row r="61" spans="1:4" ht="34.5" thickBot="1" x14ac:dyDescent="0.3">
      <c r="A61" s="253" t="s">
        <v>609</v>
      </c>
      <c r="B61" s="262"/>
      <c r="C61" s="263"/>
      <c r="D61" s="262"/>
    </row>
    <row r="62" spans="1:4" ht="23.25" thickBot="1" x14ac:dyDescent="0.3">
      <c r="A62" s="253" t="s">
        <v>610</v>
      </c>
      <c r="B62" s="249" t="s">
        <v>542</v>
      </c>
      <c r="C62" s="252" t="s">
        <v>512</v>
      </c>
      <c r="D62" s="249" t="s">
        <v>513</v>
      </c>
    </row>
    <row r="63" spans="1:4" ht="23.25" thickBot="1" x14ac:dyDescent="0.3">
      <c r="A63" s="253" t="s">
        <v>611</v>
      </c>
      <c r="B63" s="249" t="s">
        <v>543</v>
      </c>
      <c r="C63" s="252" t="s">
        <v>518</v>
      </c>
      <c r="D63" s="249" t="s">
        <v>544</v>
      </c>
    </row>
    <row r="64" spans="1:4" x14ac:dyDescent="0.25">
      <c r="A64" s="562" t="s">
        <v>612</v>
      </c>
      <c r="B64" s="561" t="s">
        <v>545</v>
      </c>
      <c r="C64" s="562" t="s">
        <v>546</v>
      </c>
      <c r="D64" s="561" t="s">
        <v>547</v>
      </c>
    </row>
    <row r="65" spans="1:4" ht="15.75" thickBot="1" x14ac:dyDescent="0.3">
      <c r="A65" s="563"/>
      <c r="B65" s="274"/>
      <c r="C65" s="563"/>
      <c r="D65" s="274"/>
    </row>
    <row r="66" spans="1:4" ht="34.5" thickBot="1" x14ac:dyDescent="0.3">
      <c r="A66" s="253" t="s">
        <v>535</v>
      </c>
      <c r="B66" s="249" t="s">
        <v>548</v>
      </c>
      <c r="C66" s="252" t="s">
        <v>532</v>
      </c>
      <c r="D66" s="249" t="s">
        <v>533</v>
      </c>
    </row>
    <row r="67" spans="1:4" ht="23.25" thickBot="1" x14ac:dyDescent="0.3">
      <c r="A67" s="253" t="s">
        <v>613</v>
      </c>
      <c r="B67" s="249" t="s">
        <v>549</v>
      </c>
      <c r="C67" s="252" t="s">
        <v>538</v>
      </c>
      <c r="D67" s="249" t="s">
        <v>550</v>
      </c>
    </row>
    <row r="68" spans="1:4" ht="23.25" thickBot="1" x14ac:dyDescent="0.3">
      <c r="A68" s="253" t="s">
        <v>614</v>
      </c>
      <c r="B68" s="249" t="s">
        <v>551</v>
      </c>
      <c r="C68" s="252" t="s">
        <v>552</v>
      </c>
      <c r="D68" s="249" t="s">
        <v>541</v>
      </c>
    </row>
    <row r="69" spans="1:4" x14ac:dyDescent="0.25">
      <c r="A69" s="264"/>
    </row>
    <row r="70" spans="1:4" x14ac:dyDescent="0.25">
      <c r="A70" s="264"/>
    </row>
  </sheetData>
  <mergeCells count="50">
    <mergeCell ref="A6:D6"/>
    <mergeCell ref="A1:D1"/>
    <mergeCell ref="A2:D2"/>
    <mergeCell ref="A3:D3"/>
    <mergeCell ref="A4:D4"/>
    <mergeCell ref="A5:D5"/>
    <mergeCell ref="A7:D7"/>
    <mergeCell ref="A9:D9"/>
    <mergeCell ref="A10:D10"/>
    <mergeCell ref="A13:A14"/>
    <mergeCell ref="C13:C14"/>
    <mergeCell ref="D13:D14"/>
    <mergeCell ref="A17:A18"/>
    <mergeCell ref="C17:C18"/>
    <mergeCell ref="D17:D18"/>
    <mergeCell ref="A22:A23"/>
    <mergeCell ref="B22:B23"/>
    <mergeCell ref="C22:C23"/>
    <mergeCell ref="D22:D23"/>
    <mergeCell ref="A46:A47"/>
    <mergeCell ref="B46:B47"/>
    <mergeCell ref="C46:C47"/>
    <mergeCell ref="D46:D47"/>
    <mergeCell ref="A24:A27"/>
    <mergeCell ref="B24:B27"/>
    <mergeCell ref="C24:C27"/>
    <mergeCell ref="A28:A31"/>
    <mergeCell ref="B28:B31"/>
    <mergeCell ref="C28:C31"/>
    <mergeCell ref="D28:D31"/>
    <mergeCell ref="A42:A44"/>
    <mergeCell ref="B42:B44"/>
    <mergeCell ref="C42:C44"/>
    <mergeCell ref="D42:D44"/>
    <mergeCell ref="D64:D65"/>
    <mergeCell ref="B13:B14"/>
    <mergeCell ref="A8:D8"/>
    <mergeCell ref="A53:A55"/>
    <mergeCell ref="B53:B55"/>
    <mergeCell ref="C53:C55"/>
    <mergeCell ref="A64:A65"/>
    <mergeCell ref="B64:B65"/>
    <mergeCell ref="C64:C65"/>
    <mergeCell ref="A49:A50"/>
    <mergeCell ref="B49:B50"/>
    <mergeCell ref="C49:C50"/>
    <mergeCell ref="D49:D50"/>
    <mergeCell ref="A51:A52"/>
    <mergeCell ref="B51:B52"/>
    <mergeCell ref="C51:C5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0BF2-42E9-449C-8B76-85E52FFBA486}">
  <dimension ref="A1:O19"/>
  <sheetViews>
    <sheetView topLeftCell="A4" workbookViewId="0">
      <selection activeCell="H16" sqref="H16"/>
    </sheetView>
  </sheetViews>
  <sheetFormatPr baseColWidth="10" defaultRowHeight="15" x14ac:dyDescent="0.25"/>
  <cols>
    <col min="1" max="1" width="8.85546875" customWidth="1"/>
    <col min="2" max="2" width="26.28515625" customWidth="1"/>
    <col min="3" max="3" width="29.140625" customWidth="1"/>
    <col min="4" max="4" width="26.7109375" customWidth="1"/>
    <col min="5" max="5" width="26.42578125" style="142" customWidth="1"/>
    <col min="6" max="6" width="13" style="145" customWidth="1"/>
    <col min="7" max="7" width="17.28515625" style="126" customWidth="1"/>
    <col min="8" max="8" width="15.42578125" style="126" customWidth="1"/>
    <col min="9" max="9" width="16.42578125" style="126" customWidth="1"/>
    <col min="10" max="10" width="41.85546875" customWidth="1"/>
  </cols>
  <sheetData>
    <row r="1" spans="1:15" x14ac:dyDescent="0.25">
      <c r="A1" s="424" t="s">
        <v>49</v>
      </c>
      <c r="B1" s="424"/>
      <c r="C1" s="424"/>
      <c r="D1" s="424"/>
      <c r="E1" s="424"/>
      <c r="F1" s="424"/>
      <c r="G1" s="424"/>
      <c r="H1" s="424"/>
      <c r="I1" s="424"/>
      <c r="J1" s="424"/>
      <c r="K1" s="118"/>
      <c r="L1" s="118"/>
      <c r="M1" s="118"/>
      <c r="N1" s="118"/>
      <c r="O1" s="118"/>
    </row>
    <row r="2" spans="1:15" x14ac:dyDescent="0.25">
      <c r="A2" s="424" t="s">
        <v>50</v>
      </c>
      <c r="B2" s="424"/>
      <c r="C2" s="424"/>
      <c r="D2" s="424"/>
      <c r="E2" s="424"/>
      <c r="F2" s="424"/>
      <c r="G2" s="424"/>
      <c r="H2" s="424"/>
      <c r="I2" s="424"/>
      <c r="J2" s="424"/>
      <c r="K2" s="118"/>
      <c r="L2" s="118"/>
      <c r="M2" s="118"/>
      <c r="N2" s="118"/>
      <c r="O2" s="118"/>
    </row>
    <row r="3" spans="1:15" x14ac:dyDescent="0.25">
      <c r="A3" s="424" t="s">
        <v>51</v>
      </c>
      <c r="B3" s="424"/>
      <c r="C3" s="424"/>
      <c r="D3" s="424"/>
      <c r="E3" s="424"/>
      <c r="F3" s="424"/>
      <c r="G3" s="424"/>
      <c r="H3" s="424"/>
      <c r="I3" s="424"/>
      <c r="J3" s="424"/>
      <c r="K3" s="118"/>
      <c r="L3" s="118"/>
      <c r="M3" s="118"/>
      <c r="N3" s="118"/>
      <c r="O3" s="118"/>
    </row>
    <row r="4" spans="1:15" x14ac:dyDescent="0.25">
      <c r="A4" s="424" t="s">
        <v>141</v>
      </c>
      <c r="B4" s="424"/>
      <c r="C4" s="424"/>
      <c r="D4" s="424"/>
      <c r="E4" s="424"/>
      <c r="F4" s="424"/>
      <c r="G4" s="424"/>
      <c r="H4" s="424"/>
      <c r="I4" s="424"/>
      <c r="J4" s="424"/>
      <c r="K4" s="118"/>
      <c r="L4" s="118"/>
      <c r="M4" s="118"/>
      <c r="N4" s="118"/>
      <c r="O4" s="118"/>
    </row>
    <row r="5" spans="1:15" ht="15" customHeight="1" x14ac:dyDescent="0.25">
      <c r="A5" s="596" t="s">
        <v>164</v>
      </c>
      <c r="B5" s="596"/>
      <c r="C5" s="596"/>
      <c r="D5" s="596"/>
      <c r="E5" s="596"/>
      <c r="F5" s="596"/>
      <c r="G5" s="596"/>
      <c r="H5" s="596"/>
      <c r="I5" s="596"/>
      <c r="J5" s="596"/>
    </row>
    <row r="6" spans="1:15" ht="3.75" customHeight="1" x14ac:dyDescent="0.25">
      <c r="A6" s="119"/>
      <c r="B6" s="119"/>
      <c r="C6" s="119"/>
      <c r="D6" s="119"/>
      <c r="E6" s="138"/>
      <c r="F6" s="127"/>
      <c r="G6" s="127"/>
      <c r="H6" s="127"/>
      <c r="I6" s="127"/>
      <c r="J6" s="119"/>
    </row>
    <row r="7" spans="1:15" ht="75.75" thickBot="1" x14ac:dyDescent="0.3">
      <c r="A7" s="116" t="s">
        <v>150</v>
      </c>
      <c r="B7" s="114" t="s">
        <v>143</v>
      </c>
      <c r="C7" s="114" t="s">
        <v>54</v>
      </c>
      <c r="D7" s="114" t="s">
        <v>144</v>
      </c>
      <c r="E7" s="114" t="s">
        <v>145</v>
      </c>
      <c r="F7" s="114" t="s">
        <v>157</v>
      </c>
      <c r="G7" s="114" t="s">
        <v>146</v>
      </c>
      <c r="H7" s="114" t="s">
        <v>147</v>
      </c>
      <c r="I7" s="114" t="s">
        <v>148</v>
      </c>
      <c r="J7" s="114" t="s">
        <v>149</v>
      </c>
    </row>
    <row r="8" spans="1:15" ht="63" x14ac:dyDescent="0.25">
      <c r="A8" s="587">
        <v>2823</v>
      </c>
      <c r="B8" s="594" t="s">
        <v>151</v>
      </c>
      <c r="C8" s="592" t="s">
        <v>154</v>
      </c>
      <c r="D8" s="121" t="s">
        <v>158</v>
      </c>
      <c r="E8" s="139" t="s">
        <v>186</v>
      </c>
      <c r="F8" s="144" t="s">
        <v>194</v>
      </c>
      <c r="G8" s="128" t="s">
        <v>173</v>
      </c>
      <c r="H8" s="128" t="s">
        <v>173</v>
      </c>
      <c r="I8" s="128" t="s">
        <v>179</v>
      </c>
      <c r="J8" s="122" t="s">
        <v>180</v>
      </c>
    </row>
    <row r="9" spans="1:15" ht="63.75" thickBot="1" x14ac:dyDescent="0.3">
      <c r="A9" s="588"/>
      <c r="B9" s="595"/>
      <c r="C9" s="593"/>
      <c r="D9" s="131" t="s">
        <v>163</v>
      </c>
      <c r="E9" s="140" t="s">
        <v>168</v>
      </c>
      <c r="F9" s="132" t="s">
        <v>182</v>
      </c>
      <c r="G9" s="132" t="s">
        <v>173</v>
      </c>
      <c r="H9" s="132" t="s">
        <v>173</v>
      </c>
      <c r="I9" s="132" t="s">
        <v>181</v>
      </c>
      <c r="J9" s="133" t="s">
        <v>195</v>
      </c>
    </row>
    <row r="10" spans="1:15" ht="63" x14ac:dyDescent="0.25">
      <c r="A10" s="587">
        <v>6294</v>
      </c>
      <c r="B10" s="594" t="s">
        <v>155</v>
      </c>
      <c r="C10" s="592" t="s">
        <v>152</v>
      </c>
      <c r="D10" s="121" t="s">
        <v>158</v>
      </c>
      <c r="E10" s="139" t="s">
        <v>186</v>
      </c>
      <c r="F10" s="128" t="s">
        <v>183</v>
      </c>
      <c r="G10" s="128" t="s">
        <v>173</v>
      </c>
      <c r="H10" s="128" t="s">
        <v>173</v>
      </c>
      <c r="I10" s="128" t="s">
        <v>181</v>
      </c>
      <c r="J10" s="122" t="s">
        <v>176</v>
      </c>
    </row>
    <row r="11" spans="1:15" ht="78.75" x14ac:dyDescent="0.25">
      <c r="A11" s="589"/>
      <c r="B11" s="582"/>
      <c r="C11" s="585"/>
      <c r="D11" s="115" t="s">
        <v>167</v>
      </c>
      <c r="E11" s="141" t="s">
        <v>177</v>
      </c>
      <c r="F11" s="130" t="s">
        <v>183</v>
      </c>
      <c r="G11" s="130" t="s">
        <v>173</v>
      </c>
      <c r="H11" s="130" t="s">
        <v>173</v>
      </c>
      <c r="I11" s="130" t="s">
        <v>179</v>
      </c>
      <c r="J11" s="125" t="s">
        <v>176</v>
      </c>
    </row>
    <row r="12" spans="1:15" ht="63.75" thickBot="1" x14ac:dyDescent="0.3">
      <c r="A12" s="588"/>
      <c r="B12" s="595"/>
      <c r="C12" s="593"/>
      <c r="D12" s="131" t="s">
        <v>161</v>
      </c>
      <c r="E12" s="117" t="s">
        <v>169</v>
      </c>
      <c r="F12" s="132" t="s">
        <v>185</v>
      </c>
      <c r="G12" s="132" t="s">
        <v>196</v>
      </c>
      <c r="H12" s="132" t="s">
        <v>173</v>
      </c>
      <c r="I12" s="132" t="s">
        <v>181</v>
      </c>
      <c r="J12" s="133" t="s">
        <v>174</v>
      </c>
    </row>
    <row r="13" spans="1:15" ht="63" x14ac:dyDescent="0.25">
      <c r="A13" s="587">
        <v>6295</v>
      </c>
      <c r="B13" s="594" t="s">
        <v>178</v>
      </c>
      <c r="C13" s="592" t="s">
        <v>80</v>
      </c>
      <c r="D13" s="121" t="s">
        <v>158</v>
      </c>
      <c r="E13" s="139" t="s">
        <v>186</v>
      </c>
      <c r="F13" s="128" t="s">
        <v>183</v>
      </c>
      <c r="G13" s="128" t="s">
        <v>173</v>
      </c>
      <c r="H13" s="128" t="s">
        <v>173</v>
      </c>
      <c r="I13" s="128" t="s">
        <v>179</v>
      </c>
      <c r="J13" s="122" t="s">
        <v>176</v>
      </c>
    </row>
    <row r="14" spans="1:15" ht="78.75" x14ac:dyDescent="0.25">
      <c r="A14" s="589"/>
      <c r="B14" s="582"/>
      <c r="C14" s="585"/>
      <c r="D14" s="115" t="s">
        <v>165</v>
      </c>
      <c r="E14" s="146" t="s">
        <v>189</v>
      </c>
      <c r="F14" s="130" t="s">
        <v>183</v>
      </c>
      <c r="G14" s="130" t="s">
        <v>173</v>
      </c>
      <c r="H14" s="130" t="s">
        <v>173</v>
      </c>
      <c r="I14" s="130" t="s">
        <v>179</v>
      </c>
      <c r="J14" s="125" t="s">
        <v>193</v>
      </c>
    </row>
    <row r="15" spans="1:15" ht="78.75" x14ac:dyDescent="0.25">
      <c r="A15" s="589"/>
      <c r="B15" s="582"/>
      <c r="C15" s="585"/>
      <c r="D15" s="115" t="s">
        <v>171</v>
      </c>
      <c r="E15" s="147" t="s">
        <v>170</v>
      </c>
      <c r="F15" s="130" t="s">
        <v>184</v>
      </c>
      <c r="G15" s="130" t="s">
        <v>173</v>
      </c>
      <c r="H15" s="130" t="s">
        <v>173</v>
      </c>
      <c r="I15" s="130" t="s">
        <v>179</v>
      </c>
      <c r="J15" s="125" t="s">
        <v>192</v>
      </c>
    </row>
    <row r="16" spans="1:15" ht="79.5" thickBot="1" x14ac:dyDescent="0.3">
      <c r="A16" s="590"/>
      <c r="B16" s="583"/>
      <c r="C16" s="586"/>
      <c r="D16" s="123" t="s">
        <v>166</v>
      </c>
      <c r="E16" s="137" t="s">
        <v>160</v>
      </c>
      <c r="F16" s="129" t="s">
        <v>191</v>
      </c>
      <c r="G16" s="129" t="s">
        <v>173</v>
      </c>
      <c r="H16" s="129" t="s">
        <v>173</v>
      </c>
      <c r="I16" s="129" t="s">
        <v>181</v>
      </c>
      <c r="J16" s="124" t="s">
        <v>175</v>
      </c>
    </row>
    <row r="17" spans="1:10" ht="31.5" x14ac:dyDescent="0.25">
      <c r="A17" s="591">
        <v>6298</v>
      </c>
      <c r="B17" s="581" t="s">
        <v>156</v>
      </c>
      <c r="C17" s="584" t="s">
        <v>153</v>
      </c>
      <c r="D17" s="120" t="s">
        <v>158</v>
      </c>
      <c r="E17" s="143" t="s">
        <v>190</v>
      </c>
      <c r="F17" s="134" t="s">
        <v>194</v>
      </c>
      <c r="G17" s="134" t="s">
        <v>188</v>
      </c>
      <c r="H17" s="134" t="s">
        <v>188</v>
      </c>
      <c r="I17" s="134" t="s">
        <v>179</v>
      </c>
      <c r="J17" s="135" t="s">
        <v>180</v>
      </c>
    </row>
    <row r="18" spans="1:10" ht="45" x14ac:dyDescent="0.25">
      <c r="A18" s="589"/>
      <c r="B18" s="582"/>
      <c r="C18" s="585"/>
      <c r="D18" s="115" t="s">
        <v>159</v>
      </c>
      <c r="E18" s="136" t="s">
        <v>160</v>
      </c>
      <c r="F18" s="130" t="s">
        <v>194</v>
      </c>
      <c r="G18" s="130" t="s">
        <v>188</v>
      </c>
      <c r="H18" s="130" t="s">
        <v>188</v>
      </c>
      <c r="I18" s="130" t="s">
        <v>179</v>
      </c>
      <c r="J18" s="125" t="s">
        <v>180</v>
      </c>
    </row>
    <row r="19" spans="1:10" ht="79.5" thickBot="1" x14ac:dyDescent="0.3">
      <c r="A19" s="590"/>
      <c r="B19" s="583"/>
      <c r="C19" s="586"/>
      <c r="D19" s="123" t="s">
        <v>162</v>
      </c>
      <c r="E19" s="137" t="s">
        <v>172</v>
      </c>
      <c r="F19" s="129" t="s">
        <v>194</v>
      </c>
      <c r="G19" s="129" t="s">
        <v>188</v>
      </c>
      <c r="H19" s="129" t="s">
        <v>188</v>
      </c>
      <c r="I19" s="129" t="s">
        <v>179</v>
      </c>
      <c r="J19" s="124" t="s">
        <v>187</v>
      </c>
    </row>
  </sheetData>
  <mergeCells count="17">
    <mergeCell ref="A5:J5"/>
    <mergeCell ref="C13:C16"/>
    <mergeCell ref="A1:J1"/>
    <mergeCell ref="A2:J2"/>
    <mergeCell ref="A3:J3"/>
    <mergeCell ref="A4:J4"/>
    <mergeCell ref="B17:B19"/>
    <mergeCell ref="C17:C19"/>
    <mergeCell ref="A8:A9"/>
    <mergeCell ref="A10:A12"/>
    <mergeCell ref="A13:A16"/>
    <mergeCell ref="A17:A19"/>
    <mergeCell ref="C8:C9"/>
    <mergeCell ref="B8:B9"/>
    <mergeCell ref="C10:C12"/>
    <mergeCell ref="B10:B12"/>
    <mergeCell ref="B13:B16"/>
  </mergeCells>
  <phoneticPr fontId="3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DETALLES POA 2020</vt:lpstr>
      <vt:lpstr> METAS FISICAS Y FINANCIERAS</vt:lpstr>
      <vt:lpstr>MATRIZ POA 2020</vt:lpstr>
      <vt:lpstr> CRONOGRAMA 2020</vt:lpstr>
      <vt:lpstr>ESTRUCTURA PROGRAMÁTICA</vt:lpstr>
      <vt:lpstr>MARCO LOGICO 2020</vt:lpstr>
      <vt:lpstr>RIESGO</vt:lpstr>
      <vt:lpstr>'DETALLES POA 2020'!_Toc185843506</vt:lpstr>
      <vt:lpstr>'DETALLES POA 2020'!_Toc185843508</vt:lpstr>
      <vt:lpstr>'DETALLES POA 2020'!_Toc185847222</vt:lpstr>
      <vt:lpstr>'DETALLES POA 2020'!_Toc185847223</vt:lpstr>
      <vt:lpstr>'DETALLES POA 2020'!_Toc500484289</vt:lpstr>
      <vt:lpstr>'DETALLES POA 2020'!_Toc500484291</vt:lpstr>
      <vt:lpstr>'DETALLES POA 2020'!_Toc500484293</vt:lpstr>
      <vt:lpstr>' METAS FISICAS Y FINANCIERAS'!Área_de_impresión</vt:lpstr>
      <vt:lpstr>'MATRIZ POA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Gómez</dc:creator>
  <cp:lastModifiedBy>Alejandro Gómez</cp:lastModifiedBy>
  <cp:lastPrinted>2020-01-07T14:21:51Z</cp:lastPrinted>
  <dcterms:created xsi:type="dcterms:W3CDTF">2019-07-12T12:50:23Z</dcterms:created>
  <dcterms:modified xsi:type="dcterms:W3CDTF">2020-01-07T17:22:47Z</dcterms:modified>
</cp:coreProperties>
</file>